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250.xml" ContentType="application/vnd.ms-office.chartcolorstyle+xml"/>
  <Override PartName="/xl/charts/style25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biola.barros\Downloads\"/>
    </mc:Choice>
  </mc:AlternateContent>
  <bookViews>
    <workbookView xWindow="0" yWindow="0" windowWidth="19200" windowHeight="11595" activeTab="2"/>
  </bookViews>
  <sheets>
    <sheet name="GRÁFICO 3" sheetId="12" r:id="rId1"/>
    <sheet name="GRÁFICO 4" sheetId="25" r:id="rId2"/>
    <sheet name="GRÁFICO 5" sheetId="26" r:id="rId3"/>
    <sheet name="GRÁFICO 6" sheetId="27" r:id="rId4"/>
    <sheet name="GRÁFICO 7" sheetId="33" r:id="rId5"/>
    <sheet name="GRÁFICO 2" sheetId="36" r:id="rId6"/>
    <sheet name="GRÁFICO 1" sheetId="42" r:id="rId7"/>
    <sheet name="TABELA 1" sheetId="43" r:id="rId8"/>
  </sheets>
  <definedNames>
    <definedName name="_xlchart.v1.0" hidden="1">'GRÁFICO 2'!$A$1:$A$6</definedName>
    <definedName name="_xlchart.v1.1" hidden="1">'GRÁFICO 2'!$C$1:$C$6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2" l="1"/>
  <c r="E6" i="42"/>
  <c r="E5" i="42"/>
  <c r="E4" i="42"/>
  <c r="E2" i="42"/>
  <c r="E3" i="42"/>
  <c r="E10" i="42" l="1"/>
  <c r="E10" i="33" l="1"/>
  <c r="E10" i="26" l="1"/>
  <c r="E10" i="25"/>
  <c r="D10" i="25"/>
  <c r="D7" i="12"/>
  <c r="D6" i="12"/>
  <c r="D5" i="12"/>
  <c r="D4" i="12"/>
  <c r="D3" i="12"/>
  <c r="D2" i="12"/>
  <c r="D10" i="12" s="1"/>
</calcChain>
</file>

<file path=xl/sharedStrings.xml><?xml version="1.0" encoding="utf-8"?>
<sst xmlns="http://schemas.openxmlformats.org/spreadsheetml/2006/main" count="381" uniqueCount="33">
  <si>
    <t>1.2.1. Comércio e Serviços:</t>
  </si>
  <si>
    <t>1.3. Localização da sua empresa:</t>
  </si>
  <si>
    <t>3.2.1. A Visão de Futuro da sua empresa ajuda a posiciona-lá como boa fornecedora de produtos e serviços no mercado:</t>
  </si>
  <si>
    <t>3.2.8. A Visão de Futuro da sua empresa é um instrumento desafiador o suficiente para superar as dificuldades e as barreiras que a impedem de crescer e se desenvolver:</t>
  </si>
  <si>
    <t>Pequena - de 10 a 49</t>
  </si>
  <si>
    <t>Japeri</t>
  </si>
  <si>
    <t>Concordo totalmente</t>
  </si>
  <si>
    <t>Concordo parcialmente</t>
  </si>
  <si>
    <t>Não concordo e nem discordo</t>
  </si>
  <si>
    <t>Não sei opinar</t>
  </si>
  <si>
    <t>Micro - de 0 a 9</t>
  </si>
  <si>
    <t>Discordo totalmente</t>
  </si>
  <si>
    <t>Grande - mais de 100</t>
  </si>
  <si>
    <t>Discordo parcialmente</t>
  </si>
  <si>
    <t>Seropédica</t>
  </si>
  <si>
    <t>Paracambi</t>
  </si>
  <si>
    <t>Nova Iguaçu</t>
  </si>
  <si>
    <t>Média - de 50 a 99</t>
  </si>
  <si>
    <t>Itaguaí</t>
  </si>
  <si>
    <t>Concordo plenamente</t>
  </si>
  <si>
    <t xml:space="preserve">Não sei opinar </t>
  </si>
  <si>
    <t>Outros</t>
  </si>
  <si>
    <t xml:space="preserve">Concordo totalmente </t>
  </si>
  <si>
    <t xml:space="preserve">Não concordo e nem discordo </t>
  </si>
  <si>
    <t>3.3.1. A Missão da sua empresa consegue motivar e inspirar seus funcionários a fazerem seu trabalho cada vez melhor?</t>
  </si>
  <si>
    <t>3.3.2. A Missão da sua empresa consegue também motivar e inspirar seus clientes a ponto de torná-los cada vez mais fiéis aos seus produtos e serviços?</t>
  </si>
  <si>
    <t>Total</t>
  </si>
  <si>
    <t xml:space="preserve">Outros </t>
  </si>
  <si>
    <t>Frequência</t>
  </si>
  <si>
    <t>Porcentagem</t>
  </si>
  <si>
    <t>Porcentagem válida</t>
  </si>
  <si>
    <t>Porcentagem cumulativa</t>
  </si>
  <si>
    <t>Fonte: elaborado pelos autores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</si>
</sst>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1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</font>
    <font>
      <sz val="8"/>
      <name val="Times New Roman"/>
      <family val="1"/>
    </font>
    <font>
      <sz val="8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/>
    <xf numFmtId="165" fontId="0" fillId="0" borderId="0" xfId="1" applyNumberFormat="1" applyFont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50.xml"/><Relationship Id="rId1" Type="http://schemas.microsoft.com/office/2011/relationships/chartStyle" Target="style25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3'!$C$2:$C$7</c:f>
              <c:strCache>
                <c:ptCount val="6"/>
                <c:pt idx="0">
                  <c:v>Concordo totalmente</c:v>
                </c:pt>
                <c:pt idx="1">
                  <c:v>Concordo parcialmente</c:v>
                </c:pt>
                <c:pt idx="2">
                  <c:v>Não concordo e nem discordo</c:v>
                </c:pt>
                <c:pt idx="3">
                  <c:v>Discordo parcialmente</c:v>
                </c:pt>
                <c:pt idx="4">
                  <c:v>Discordo totalmente</c:v>
                </c:pt>
                <c:pt idx="5">
                  <c:v>Não sei opinar </c:v>
                </c:pt>
              </c:strCache>
            </c:strRef>
          </c:cat>
          <c:val>
            <c:numRef>
              <c:f>'GRÁFICO 3'!$E$2:$E$7</c:f>
              <c:numCache>
                <c:formatCode>0.0%</c:formatCode>
                <c:ptCount val="6"/>
                <c:pt idx="0">
                  <c:v>0.67600000000000005</c:v>
                </c:pt>
                <c:pt idx="1">
                  <c:v>0.24</c:v>
                </c:pt>
                <c:pt idx="2">
                  <c:v>2.8000000000000001E-2</c:v>
                </c:pt>
                <c:pt idx="3">
                  <c:v>1.9E-2</c:v>
                </c:pt>
                <c:pt idx="4">
                  <c:v>2.8000000000000001E-2</c:v>
                </c:pt>
                <c:pt idx="5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A-4553-9D65-38E5D19B03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421766816"/>
        <c:axId val="421767376"/>
      </c:barChart>
      <c:catAx>
        <c:axId val="421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21767376"/>
        <c:crosses val="autoZero"/>
        <c:auto val="1"/>
        <c:lblAlgn val="ctr"/>
        <c:lblOffset val="100"/>
        <c:noMultiLvlLbl val="0"/>
      </c:catAx>
      <c:valAx>
        <c:axId val="421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176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56-4F47-A20D-57E458189C6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56-4F47-A20D-57E458189C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56-4F47-A20D-57E458189C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56-4F47-A20D-57E458189C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56-4F47-A20D-57E458189C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B56-4F47-A20D-57E458189C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B56-4F47-A20D-57E458189C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 4'!$C$3:$C$8</c:f>
              <c:strCache>
                <c:ptCount val="6"/>
                <c:pt idx="0">
                  <c:v>Concordo totalmente </c:v>
                </c:pt>
                <c:pt idx="1">
                  <c:v>Concordo parcialmente</c:v>
                </c:pt>
                <c:pt idx="2">
                  <c:v>Não concordo e nem discordo </c:v>
                </c:pt>
                <c:pt idx="3">
                  <c:v>Discordo parcialmente</c:v>
                </c:pt>
                <c:pt idx="4">
                  <c:v>Discordo totalmente</c:v>
                </c:pt>
                <c:pt idx="5">
                  <c:v>Não sei opinar</c:v>
                </c:pt>
              </c:strCache>
            </c:strRef>
          </c:cat>
          <c:val>
            <c:numRef>
              <c:f>'GRÁFICO 4'!$E$3:$E$8</c:f>
              <c:numCache>
                <c:formatCode>0.0%</c:formatCode>
                <c:ptCount val="6"/>
                <c:pt idx="0">
                  <c:v>0.50900000000000001</c:v>
                </c:pt>
                <c:pt idx="1">
                  <c:v>0.35199999999999998</c:v>
                </c:pt>
                <c:pt idx="2">
                  <c:v>5.6000000000000001E-2</c:v>
                </c:pt>
                <c:pt idx="3">
                  <c:v>2.8000000000000001E-2</c:v>
                </c:pt>
                <c:pt idx="4">
                  <c:v>2.8000000000000001E-2</c:v>
                </c:pt>
                <c:pt idx="5">
                  <c:v>2.8000000000000001E-2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03-443A-BB07-DEFBD1FA48B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5'!$D$2:$D$7</c:f>
              <c:strCache>
                <c:ptCount val="6"/>
                <c:pt idx="0">
                  <c:v>Concordo totalmente</c:v>
                </c:pt>
                <c:pt idx="1">
                  <c:v>Concordo parcialmente</c:v>
                </c:pt>
                <c:pt idx="2">
                  <c:v>Não concordo e nem discordo</c:v>
                </c:pt>
                <c:pt idx="3">
                  <c:v>Discordo parcialmente</c:v>
                </c:pt>
                <c:pt idx="4">
                  <c:v>Discordo totalmente</c:v>
                </c:pt>
                <c:pt idx="5">
                  <c:v>Não sei opinar</c:v>
                </c:pt>
              </c:strCache>
            </c:strRef>
          </c:cat>
          <c:val>
            <c:numRef>
              <c:f>'GRÁFICO 5'!$F$2:$F$7</c:f>
              <c:numCache>
                <c:formatCode>0.0%</c:formatCode>
                <c:ptCount val="6"/>
                <c:pt idx="0">
                  <c:v>0.5</c:v>
                </c:pt>
                <c:pt idx="1">
                  <c:v>0.33300000000000002</c:v>
                </c:pt>
                <c:pt idx="2" formatCode="0.00%">
                  <c:v>4.5999999999999999E-2</c:v>
                </c:pt>
                <c:pt idx="3">
                  <c:v>6.5000000000000002E-2</c:v>
                </c:pt>
                <c:pt idx="4">
                  <c:v>3.6999999999999998E-2</c:v>
                </c:pt>
                <c:pt idx="5">
                  <c:v>1.9E-2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C4-414C-9632-DC71788D00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417562720"/>
        <c:axId val="417559920"/>
      </c:barChart>
      <c:catAx>
        <c:axId val="41756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559920"/>
        <c:crosses val="autoZero"/>
        <c:auto val="1"/>
        <c:lblAlgn val="ctr"/>
        <c:lblOffset val="100"/>
        <c:noMultiLvlLbl val="0"/>
      </c:catAx>
      <c:valAx>
        <c:axId val="41755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756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6'!$Q$9:$Q$14</c:f>
              <c:strCache>
                <c:ptCount val="6"/>
                <c:pt idx="0">
                  <c:v>Não sei opinar</c:v>
                </c:pt>
                <c:pt idx="1">
                  <c:v>Discordo totalmente</c:v>
                </c:pt>
                <c:pt idx="2">
                  <c:v>Discordo parcialmente</c:v>
                </c:pt>
                <c:pt idx="3">
                  <c:v>Não concordo e nem discordo</c:v>
                </c:pt>
                <c:pt idx="4">
                  <c:v>Concordo parcialmente</c:v>
                </c:pt>
                <c:pt idx="5">
                  <c:v>Concordo totalmente</c:v>
                </c:pt>
              </c:strCache>
            </c:strRef>
          </c:cat>
          <c:val>
            <c:numRef>
              <c:f>'GRÁFICO 6'!$S$9:$S$14</c:f>
              <c:numCache>
                <c:formatCode>0.0%</c:formatCode>
                <c:ptCount val="6"/>
                <c:pt idx="0">
                  <c:v>1.9E-2</c:v>
                </c:pt>
                <c:pt idx="1">
                  <c:v>2.8000000000000001E-2</c:v>
                </c:pt>
                <c:pt idx="2">
                  <c:v>2.8000000000000001E-2</c:v>
                </c:pt>
                <c:pt idx="3">
                  <c:v>8.3000000000000004E-2</c:v>
                </c:pt>
                <c:pt idx="4">
                  <c:v>0.34300000000000003</c:v>
                </c:pt>
                <c:pt idx="5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AD-4251-8FB6-304C68CAB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3307264"/>
        <c:axId val="343307824"/>
        <c:axId val="0"/>
      </c:bar3DChart>
      <c:catAx>
        <c:axId val="34330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43307824"/>
        <c:crosses val="autoZero"/>
        <c:auto val="1"/>
        <c:lblAlgn val="ctr"/>
        <c:lblOffset val="100"/>
        <c:noMultiLvlLbl val="0"/>
      </c:catAx>
      <c:valAx>
        <c:axId val="34330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4330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143290831815421E-2"/>
                  <c:y val="-2.328965453373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429265330904676E-2"/>
                  <c:y val="-2.3289654533734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29265330904586E-2"/>
                  <c:y val="-2.71712636226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859744990892532E-3"/>
                  <c:y val="-1.552643635582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85792349726776E-2"/>
                  <c:y val="-1.5526436355823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7'!$D$4:$D$8</c:f>
              <c:strCache>
                <c:ptCount val="5"/>
                <c:pt idx="0">
                  <c:v>Concordo totalmente</c:v>
                </c:pt>
                <c:pt idx="1">
                  <c:v>Concordo parcialmente</c:v>
                </c:pt>
                <c:pt idx="2">
                  <c:v>Não concordo e nem discordo</c:v>
                </c:pt>
                <c:pt idx="3">
                  <c:v>Discordo parcialmente</c:v>
                </c:pt>
                <c:pt idx="4">
                  <c:v>Não sei opinar</c:v>
                </c:pt>
              </c:strCache>
            </c:strRef>
          </c:cat>
          <c:val>
            <c:numRef>
              <c:f>'GRÁFICO 7'!$F$4:$F$8</c:f>
              <c:numCache>
                <c:formatCode>0.0%</c:formatCode>
                <c:ptCount val="5"/>
                <c:pt idx="0">
                  <c:v>0.69399999999999995</c:v>
                </c:pt>
                <c:pt idx="1">
                  <c:v>0.19400000000000001</c:v>
                </c:pt>
                <c:pt idx="2">
                  <c:v>3.6999999999999998E-2</c:v>
                </c:pt>
                <c:pt idx="3">
                  <c:v>4.5999999999999999E-2</c:v>
                </c:pt>
                <c:pt idx="4">
                  <c:v>2.8000000000000001E-2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88-4E59-95F4-BD64EAB6D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4483824"/>
        <c:axId val="414479904"/>
        <c:axId val="0"/>
      </c:bar3DChart>
      <c:catAx>
        <c:axId val="41448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479904"/>
        <c:crosses val="autoZero"/>
        <c:auto val="1"/>
        <c:lblAlgn val="ctr"/>
        <c:lblOffset val="100"/>
        <c:noMultiLvlLbl val="0"/>
      </c:catAx>
      <c:valAx>
        <c:axId val="41447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48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A7-4097-A803-FC15C601A0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A7-4097-A803-FC15C601A0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A7-4097-A803-FC15C601A07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5A7-4097-A803-FC15C601A07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5A7-4097-A803-FC15C601A07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5A7-4097-A803-FC15C601A0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 1'!$D$2:$D$7</c:f>
              <c:strCache>
                <c:ptCount val="6"/>
                <c:pt idx="0">
                  <c:v>Seropédica</c:v>
                </c:pt>
                <c:pt idx="1">
                  <c:v>Itaguaí</c:v>
                </c:pt>
                <c:pt idx="2">
                  <c:v>Japeri</c:v>
                </c:pt>
                <c:pt idx="3">
                  <c:v>Paracambi</c:v>
                </c:pt>
                <c:pt idx="4">
                  <c:v>Nova Iguaçu</c:v>
                </c:pt>
                <c:pt idx="5">
                  <c:v>Outros</c:v>
                </c:pt>
              </c:strCache>
            </c:strRef>
          </c:cat>
          <c:val>
            <c:numRef>
              <c:f>'GRÁFICO 1'!$F$2:$F$7</c:f>
              <c:numCache>
                <c:formatCode>0.0%</c:formatCode>
                <c:ptCount val="6"/>
                <c:pt idx="0">
                  <c:v>0.19400000000000001</c:v>
                </c:pt>
                <c:pt idx="1">
                  <c:v>0.185</c:v>
                </c:pt>
                <c:pt idx="2">
                  <c:v>0.185</c:v>
                </c:pt>
                <c:pt idx="3">
                  <c:v>0.185</c:v>
                </c:pt>
                <c:pt idx="4">
                  <c:v>0.185</c:v>
                </c:pt>
                <c:pt idx="5">
                  <c:v>6.5000000000000002E-2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D-4ABB-BE9F-D68E1AEB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clusteredColumn" uniqueId="{9C961971-C7D9-4ECD-8F2C-08FE56F07FB4}" formatIdx="0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t-BR" sz="8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x:txPr>
            <cx:visibility seriesName="0" categoryName="0" value="1"/>
          </cx:dataLabels>
          <cx:dataId val="0"/>
          <cx:layoutPr>
            <cx:aggregation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>
                <a:solidFill>
                  <a:srgbClr val="595959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>
              <a:latin typeface="Times New Roman" panose="02020603050405020304" pitchFamily="18" charset="0"/>
              <a:cs typeface="Times New Roman" panose="02020603050405020304" pitchFamily="18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>
                <a:solidFill>
                  <a:srgbClr val="595959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endParaRPr lang="pt-BR">
              <a:latin typeface="Times New Roman" panose="02020603050405020304" pitchFamily="18" charset="0"/>
              <a:cs typeface="Times New Roman" panose="02020603050405020304" pitchFamily="18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2581275</xdr:colOff>
      <xdr:row>11</xdr:row>
      <xdr:rowOff>42861</xdr:rowOff>
    </xdr:from>
    <xdr:to>
      <xdr:col>1</xdr:col>
      <xdr:colOff>361950</xdr:colOff>
      <xdr:row>27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E2491168-AF11-4B39-95AB-7437C328E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71437</xdr:rowOff>
    </xdr:from>
    <xdr:to>
      <xdr:col>12</xdr:col>
      <xdr:colOff>595312</xdr:colOff>
      <xdr:row>28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B32A85A9-28CC-42F3-9F2D-152895D11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14</xdr:row>
      <xdr:rowOff>128586</xdr:rowOff>
    </xdr:from>
    <xdr:to>
      <xdr:col>10</xdr:col>
      <xdr:colOff>280987</xdr:colOff>
      <xdr:row>31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48D4F694-B159-496F-9136-3D912EB83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1409700</xdr:colOff>
      <xdr:row>17</xdr:row>
      <xdr:rowOff>100012</xdr:rowOff>
    </xdr:from>
    <xdr:to>
      <xdr:col>23</xdr:col>
      <xdr:colOff>476250</xdr:colOff>
      <xdr:row>31</xdr:row>
      <xdr:rowOff>176212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67F3BA1F-E0FF-4EC7-80CF-A245E9CE5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4</xdr:row>
      <xdr:rowOff>128586</xdr:rowOff>
    </xdr:from>
    <xdr:to>
      <xdr:col>16</xdr:col>
      <xdr:colOff>523875</xdr:colOff>
      <xdr:row>21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4D5AC20-8BD9-4D8C-AFDA-E5271F306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33337</xdr:rowOff>
    </xdr:from>
    <xdr:to>
      <xdr:col>12</xdr:col>
      <xdr:colOff>561975</xdr:colOff>
      <xdr:row>17</xdr:row>
      <xdr:rowOff>19051</xdr:rowOff>
    </xdr:to>
    <mc:AlternateContent xmlns:mc="http://schemas.openxmlformats.org/markup-compatibility/2006">
      <mc:Choice xmlns=""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AB5FBEA-069C-4D89-8D10-2E9F14A88F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tângulo 1"/>
            <xdr:cNvSpPr>
              <a:spLocks noTextEdit="1"/>
            </xdr:cNvSpPr>
          </xdr:nvSpPr>
          <xdr:spPr>
            <a:xfrm>
              <a:off x="3990975" y="795337"/>
              <a:ext cx="5124450" cy="24622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13</xdr:row>
      <xdr:rowOff>119062</xdr:rowOff>
    </xdr:from>
    <xdr:to>
      <xdr:col>10</xdr:col>
      <xdr:colOff>152400</xdr:colOff>
      <xdr:row>28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F05CF29-3A60-4E68-A997-979F41377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selection activeCell="E15" sqref="E15"/>
    </sheetView>
  </sheetViews>
  <sheetFormatPr defaultRowHeight="15" x14ac:dyDescent="0.25"/>
  <cols>
    <col min="1" max="1" width="109.140625" bestFit="1" customWidth="1"/>
    <col min="3" max="3" width="27.7109375" bestFit="1" customWidth="1"/>
  </cols>
  <sheetData>
    <row r="1" spans="1:5" ht="15" customHeight="1" x14ac:dyDescent="0.25">
      <c r="A1" s="1" t="s">
        <v>2</v>
      </c>
    </row>
    <row r="2" spans="1:5" x14ac:dyDescent="0.25">
      <c r="A2" t="s">
        <v>7</v>
      </c>
      <c r="C2" t="s">
        <v>6</v>
      </c>
      <c r="D2">
        <f>COUNTIF(A2:A109,"Concordo totalmente")</f>
        <v>73</v>
      </c>
      <c r="E2" s="5">
        <v>0.67600000000000005</v>
      </c>
    </row>
    <row r="3" spans="1:5" x14ac:dyDescent="0.25">
      <c r="A3" t="s">
        <v>7</v>
      </c>
      <c r="C3" t="s">
        <v>7</v>
      </c>
      <c r="D3">
        <f>COUNTIF(A2:A110,"Concordo parcialmente")</f>
        <v>26</v>
      </c>
      <c r="E3" s="5">
        <v>0.24</v>
      </c>
    </row>
    <row r="4" spans="1:5" x14ac:dyDescent="0.25">
      <c r="A4" t="s">
        <v>7</v>
      </c>
      <c r="C4" s="2" t="s">
        <v>8</v>
      </c>
      <c r="D4">
        <f>COUNTIF(A2:A111,"Não concordo e nem discordo")</f>
        <v>3</v>
      </c>
      <c r="E4" s="5">
        <v>2.8000000000000001E-2</v>
      </c>
    </row>
    <row r="5" spans="1:5" x14ac:dyDescent="0.25">
      <c r="A5" t="s">
        <v>7</v>
      </c>
      <c r="C5" s="2" t="s">
        <v>13</v>
      </c>
      <c r="D5">
        <f>COUNTIF(A2:A112,"Discordo parcialmente")</f>
        <v>2</v>
      </c>
      <c r="E5" s="5">
        <v>1.9E-2</v>
      </c>
    </row>
    <row r="6" spans="1:5" x14ac:dyDescent="0.25">
      <c r="A6" t="s">
        <v>7</v>
      </c>
      <c r="C6" s="2" t="s">
        <v>11</v>
      </c>
      <c r="D6">
        <f>COUNTIF(A2:A113,"Discordo totalmente")</f>
        <v>3</v>
      </c>
      <c r="E6" s="5">
        <v>2.8000000000000001E-2</v>
      </c>
    </row>
    <row r="7" spans="1:5" x14ac:dyDescent="0.25">
      <c r="A7" t="s">
        <v>7</v>
      </c>
      <c r="C7" s="2" t="s">
        <v>20</v>
      </c>
      <c r="D7">
        <f>COUNTIF(A2:A114,"Não sei opinar")</f>
        <v>1</v>
      </c>
      <c r="E7" s="5">
        <v>8.9999999999999993E-3</v>
      </c>
    </row>
    <row r="8" spans="1:5" x14ac:dyDescent="0.25">
      <c r="A8" t="s">
        <v>7</v>
      </c>
    </row>
    <row r="9" spans="1:5" x14ac:dyDescent="0.25">
      <c r="A9" t="s">
        <v>7</v>
      </c>
    </row>
    <row r="10" spans="1:5" x14ac:dyDescent="0.25">
      <c r="A10" t="s">
        <v>7</v>
      </c>
      <c r="D10">
        <f>SUM(D2:D7)</f>
        <v>108</v>
      </c>
    </row>
    <row r="11" spans="1:5" x14ac:dyDescent="0.25">
      <c r="A11" t="s">
        <v>7</v>
      </c>
    </row>
    <row r="12" spans="1:5" x14ac:dyDescent="0.25">
      <c r="A12" t="s">
        <v>7</v>
      </c>
    </row>
    <row r="13" spans="1:5" x14ac:dyDescent="0.25">
      <c r="A13" t="s">
        <v>7</v>
      </c>
    </row>
    <row r="14" spans="1:5" x14ac:dyDescent="0.25">
      <c r="A14" t="s">
        <v>7</v>
      </c>
    </row>
    <row r="15" spans="1:5" x14ac:dyDescent="0.25">
      <c r="A15" t="s">
        <v>7</v>
      </c>
    </row>
    <row r="16" spans="1:5" x14ac:dyDescent="0.25">
      <c r="A16" t="s">
        <v>7</v>
      </c>
    </row>
    <row r="17" spans="1:1" x14ac:dyDescent="0.25">
      <c r="A17" t="s">
        <v>7</v>
      </c>
    </row>
    <row r="18" spans="1:1" x14ac:dyDescent="0.25">
      <c r="A18" t="s">
        <v>7</v>
      </c>
    </row>
    <row r="19" spans="1:1" x14ac:dyDescent="0.25">
      <c r="A19" t="s">
        <v>7</v>
      </c>
    </row>
    <row r="20" spans="1:1" x14ac:dyDescent="0.25">
      <c r="A20" t="s">
        <v>7</v>
      </c>
    </row>
    <row r="21" spans="1:1" x14ac:dyDescent="0.25">
      <c r="A21" t="s">
        <v>7</v>
      </c>
    </row>
    <row r="22" spans="1:1" x14ac:dyDescent="0.25">
      <c r="A22" t="s">
        <v>7</v>
      </c>
    </row>
    <row r="23" spans="1:1" x14ac:dyDescent="0.25">
      <c r="A23" t="s">
        <v>7</v>
      </c>
    </row>
    <row r="24" spans="1:1" x14ac:dyDescent="0.25">
      <c r="A24" t="s">
        <v>7</v>
      </c>
    </row>
    <row r="25" spans="1:1" x14ac:dyDescent="0.25">
      <c r="A25" t="s">
        <v>7</v>
      </c>
    </row>
    <row r="26" spans="1:1" x14ac:dyDescent="0.25">
      <c r="A26" t="s">
        <v>7</v>
      </c>
    </row>
    <row r="27" spans="1:1" x14ac:dyDescent="0.25">
      <c r="A27" t="s">
        <v>7</v>
      </c>
    </row>
    <row r="28" spans="1:1" x14ac:dyDescent="0.25">
      <c r="A28" t="s">
        <v>6</v>
      </c>
    </row>
    <row r="29" spans="1:1" x14ac:dyDescent="0.25">
      <c r="A29" t="s">
        <v>6</v>
      </c>
    </row>
    <row r="30" spans="1:1" x14ac:dyDescent="0.25">
      <c r="A30" t="s">
        <v>6</v>
      </c>
    </row>
    <row r="31" spans="1:1" x14ac:dyDescent="0.25">
      <c r="A31" t="s">
        <v>6</v>
      </c>
    </row>
    <row r="32" spans="1:1" x14ac:dyDescent="0.25">
      <c r="A32" t="s">
        <v>6</v>
      </c>
    </row>
    <row r="33" spans="1:1" x14ac:dyDescent="0.25">
      <c r="A33" t="s">
        <v>6</v>
      </c>
    </row>
    <row r="34" spans="1:1" x14ac:dyDescent="0.25">
      <c r="A34" t="s">
        <v>6</v>
      </c>
    </row>
    <row r="35" spans="1:1" x14ac:dyDescent="0.25">
      <c r="A35" t="s">
        <v>6</v>
      </c>
    </row>
    <row r="36" spans="1:1" x14ac:dyDescent="0.25">
      <c r="A36" t="s">
        <v>6</v>
      </c>
    </row>
    <row r="37" spans="1:1" x14ac:dyDescent="0.25">
      <c r="A37" t="s">
        <v>6</v>
      </c>
    </row>
    <row r="38" spans="1:1" x14ac:dyDescent="0.25">
      <c r="A38" t="s">
        <v>6</v>
      </c>
    </row>
    <row r="39" spans="1:1" x14ac:dyDescent="0.25">
      <c r="A39" t="s">
        <v>6</v>
      </c>
    </row>
    <row r="40" spans="1:1" x14ac:dyDescent="0.25">
      <c r="A40" t="s">
        <v>6</v>
      </c>
    </row>
    <row r="41" spans="1:1" x14ac:dyDescent="0.25">
      <c r="A41" t="s">
        <v>6</v>
      </c>
    </row>
    <row r="42" spans="1:1" x14ac:dyDescent="0.25">
      <c r="A42" t="s">
        <v>6</v>
      </c>
    </row>
    <row r="43" spans="1:1" x14ac:dyDescent="0.25">
      <c r="A43" t="s">
        <v>6</v>
      </c>
    </row>
    <row r="44" spans="1:1" x14ac:dyDescent="0.25">
      <c r="A44" t="s">
        <v>6</v>
      </c>
    </row>
    <row r="45" spans="1:1" x14ac:dyDescent="0.25">
      <c r="A45" t="s">
        <v>6</v>
      </c>
    </row>
    <row r="46" spans="1:1" x14ac:dyDescent="0.25">
      <c r="A46" t="s">
        <v>6</v>
      </c>
    </row>
    <row r="47" spans="1:1" x14ac:dyDescent="0.25">
      <c r="A47" t="s">
        <v>6</v>
      </c>
    </row>
    <row r="48" spans="1:1" x14ac:dyDescent="0.25">
      <c r="A48" t="s">
        <v>6</v>
      </c>
    </row>
    <row r="49" spans="1:1" x14ac:dyDescent="0.25">
      <c r="A49" t="s">
        <v>6</v>
      </c>
    </row>
    <row r="50" spans="1:1" x14ac:dyDescent="0.25">
      <c r="A50" t="s">
        <v>6</v>
      </c>
    </row>
    <row r="51" spans="1:1" x14ac:dyDescent="0.25">
      <c r="A51" t="s">
        <v>6</v>
      </c>
    </row>
    <row r="52" spans="1:1" x14ac:dyDescent="0.25">
      <c r="A52" t="s">
        <v>6</v>
      </c>
    </row>
    <row r="53" spans="1:1" x14ac:dyDescent="0.25">
      <c r="A53" t="s">
        <v>6</v>
      </c>
    </row>
    <row r="54" spans="1:1" x14ac:dyDescent="0.25">
      <c r="A54" t="s">
        <v>6</v>
      </c>
    </row>
    <row r="55" spans="1:1" x14ac:dyDescent="0.25">
      <c r="A55" t="s">
        <v>6</v>
      </c>
    </row>
    <row r="56" spans="1:1" x14ac:dyDescent="0.25">
      <c r="A56" t="s">
        <v>6</v>
      </c>
    </row>
    <row r="57" spans="1:1" x14ac:dyDescent="0.25">
      <c r="A57" t="s">
        <v>6</v>
      </c>
    </row>
    <row r="58" spans="1:1" x14ac:dyDescent="0.25">
      <c r="A58" t="s">
        <v>6</v>
      </c>
    </row>
    <row r="59" spans="1:1" x14ac:dyDescent="0.25">
      <c r="A59" t="s">
        <v>6</v>
      </c>
    </row>
    <row r="60" spans="1:1" x14ac:dyDescent="0.25">
      <c r="A60" t="s">
        <v>6</v>
      </c>
    </row>
    <row r="61" spans="1:1" x14ac:dyDescent="0.25">
      <c r="A61" t="s">
        <v>6</v>
      </c>
    </row>
    <row r="62" spans="1:1" x14ac:dyDescent="0.25">
      <c r="A62" t="s">
        <v>6</v>
      </c>
    </row>
    <row r="63" spans="1:1" x14ac:dyDescent="0.25">
      <c r="A63" t="s">
        <v>6</v>
      </c>
    </row>
    <row r="64" spans="1:1" x14ac:dyDescent="0.25">
      <c r="A64" t="s">
        <v>6</v>
      </c>
    </row>
    <row r="65" spans="1:1" x14ac:dyDescent="0.25">
      <c r="A65" t="s">
        <v>6</v>
      </c>
    </row>
    <row r="66" spans="1:1" x14ac:dyDescent="0.25">
      <c r="A66" t="s">
        <v>6</v>
      </c>
    </row>
    <row r="67" spans="1:1" x14ac:dyDescent="0.25">
      <c r="A67" t="s">
        <v>6</v>
      </c>
    </row>
    <row r="68" spans="1:1" x14ac:dyDescent="0.25">
      <c r="A68" t="s">
        <v>6</v>
      </c>
    </row>
    <row r="69" spans="1:1" x14ac:dyDescent="0.25">
      <c r="A69" t="s">
        <v>6</v>
      </c>
    </row>
    <row r="70" spans="1:1" x14ac:dyDescent="0.25">
      <c r="A70" t="s">
        <v>6</v>
      </c>
    </row>
    <row r="71" spans="1:1" x14ac:dyDescent="0.25">
      <c r="A71" t="s">
        <v>6</v>
      </c>
    </row>
    <row r="72" spans="1:1" x14ac:dyDescent="0.25">
      <c r="A72" t="s">
        <v>6</v>
      </c>
    </row>
    <row r="73" spans="1:1" x14ac:dyDescent="0.25">
      <c r="A73" t="s">
        <v>6</v>
      </c>
    </row>
    <row r="74" spans="1:1" x14ac:dyDescent="0.25">
      <c r="A74" t="s">
        <v>6</v>
      </c>
    </row>
    <row r="75" spans="1:1" x14ac:dyDescent="0.25">
      <c r="A75" t="s">
        <v>6</v>
      </c>
    </row>
    <row r="76" spans="1:1" x14ac:dyDescent="0.25">
      <c r="A76" t="s">
        <v>6</v>
      </c>
    </row>
    <row r="77" spans="1:1" x14ac:dyDescent="0.25">
      <c r="A77" t="s">
        <v>6</v>
      </c>
    </row>
    <row r="78" spans="1:1" x14ac:dyDescent="0.25">
      <c r="A78" t="s">
        <v>6</v>
      </c>
    </row>
    <row r="79" spans="1:1" x14ac:dyDescent="0.25">
      <c r="A79" t="s">
        <v>6</v>
      </c>
    </row>
    <row r="80" spans="1:1" x14ac:dyDescent="0.25">
      <c r="A80" t="s">
        <v>6</v>
      </c>
    </row>
    <row r="81" spans="1:1" x14ac:dyDescent="0.25">
      <c r="A81" t="s">
        <v>6</v>
      </c>
    </row>
    <row r="82" spans="1:1" x14ac:dyDescent="0.25">
      <c r="A82" t="s">
        <v>6</v>
      </c>
    </row>
    <row r="83" spans="1:1" x14ac:dyDescent="0.25">
      <c r="A83" t="s">
        <v>6</v>
      </c>
    </row>
    <row r="84" spans="1:1" x14ac:dyDescent="0.25">
      <c r="A84" t="s">
        <v>6</v>
      </c>
    </row>
    <row r="85" spans="1:1" x14ac:dyDescent="0.25">
      <c r="A85" t="s">
        <v>6</v>
      </c>
    </row>
    <row r="86" spans="1:1" x14ac:dyDescent="0.25">
      <c r="A86" t="s">
        <v>6</v>
      </c>
    </row>
    <row r="87" spans="1:1" x14ac:dyDescent="0.25">
      <c r="A87" t="s">
        <v>6</v>
      </c>
    </row>
    <row r="88" spans="1:1" x14ac:dyDescent="0.25">
      <c r="A88" t="s">
        <v>6</v>
      </c>
    </row>
    <row r="89" spans="1:1" x14ac:dyDescent="0.25">
      <c r="A89" t="s">
        <v>6</v>
      </c>
    </row>
    <row r="90" spans="1:1" x14ac:dyDescent="0.25">
      <c r="A90" t="s">
        <v>6</v>
      </c>
    </row>
    <row r="91" spans="1:1" x14ac:dyDescent="0.25">
      <c r="A91" t="s">
        <v>6</v>
      </c>
    </row>
    <row r="92" spans="1:1" x14ac:dyDescent="0.25">
      <c r="A92" t="s">
        <v>6</v>
      </c>
    </row>
    <row r="93" spans="1:1" x14ac:dyDescent="0.25">
      <c r="A93" t="s">
        <v>6</v>
      </c>
    </row>
    <row r="94" spans="1:1" x14ac:dyDescent="0.25">
      <c r="A94" t="s">
        <v>6</v>
      </c>
    </row>
    <row r="95" spans="1:1" x14ac:dyDescent="0.25">
      <c r="A95" t="s">
        <v>6</v>
      </c>
    </row>
    <row r="96" spans="1:1" x14ac:dyDescent="0.25">
      <c r="A96" t="s">
        <v>6</v>
      </c>
    </row>
    <row r="97" spans="1:1" x14ac:dyDescent="0.25">
      <c r="A97" t="s">
        <v>6</v>
      </c>
    </row>
    <row r="98" spans="1:1" x14ac:dyDescent="0.25">
      <c r="A98" t="s">
        <v>6</v>
      </c>
    </row>
    <row r="99" spans="1:1" x14ac:dyDescent="0.25">
      <c r="A99" t="s">
        <v>6</v>
      </c>
    </row>
    <row r="100" spans="1:1" x14ac:dyDescent="0.25">
      <c r="A100" t="s">
        <v>6</v>
      </c>
    </row>
    <row r="101" spans="1:1" x14ac:dyDescent="0.25">
      <c r="A101" t="s">
        <v>13</v>
      </c>
    </row>
    <row r="102" spans="1:1" x14ac:dyDescent="0.25">
      <c r="A102" t="s">
        <v>13</v>
      </c>
    </row>
    <row r="103" spans="1:1" x14ac:dyDescent="0.25">
      <c r="A103" t="s">
        <v>11</v>
      </c>
    </row>
    <row r="104" spans="1:1" x14ac:dyDescent="0.25">
      <c r="A104" t="s">
        <v>11</v>
      </c>
    </row>
    <row r="105" spans="1:1" x14ac:dyDescent="0.25">
      <c r="A105" t="s">
        <v>11</v>
      </c>
    </row>
    <row r="106" spans="1:1" x14ac:dyDescent="0.25">
      <c r="A106" t="s">
        <v>8</v>
      </c>
    </row>
    <row r="107" spans="1:1" x14ac:dyDescent="0.25">
      <c r="A107" t="s">
        <v>8</v>
      </c>
    </row>
    <row r="108" spans="1:1" x14ac:dyDescent="0.25">
      <c r="A108" t="s">
        <v>8</v>
      </c>
    </row>
    <row r="109" spans="1:1" x14ac:dyDescent="0.25">
      <c r="A109" t="s">
        <v>9</v>
      </c>
    </row>
  </sheetData>
  <sortState ref="A2:A109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B1" workbookViewId="0">
      <selection activeCell="C22" sqref="C22"/>
    </sheetView>
  </sheetViews>
  <sheetFormatPr defaultRowHeight="15" x14ac:dyDescent="0.25"/>
  <cols>
    <col min="1" max="1" width="154.7109375" bestFit="1" customWidth="1"/>
    <col min="3" max="3" width="28.140625" bestFit="1" customWidth="1"/>
  </cols>
  <sheetData>
    <row r="1" spans="1:5" x14ac:dyDescent="0.25">
      <c r="A1" s="4" t="s">
        <v>3</v>
      </c>
    </row>
    <row r="2" spans="1:5" x14ac:dyDescent="0.25">
      <c r="A2" t="s">
        <v>7</v>
      </c>
    </row>
    <row r="3" spans="1:5" x14ac:dyDescent="0.25">
      <c r="A3" t="s">
        <v>7</v>
      </c>
      <c r="C3" t="s">
        <v>22</v>
      </c>
      <c r="D3">
        <v>55</v>
      </c>
      <c r="E3" s="5">
        <v>0.50900000000000001</v>
      </c>
    </row>
    <row r="4" spans="1:5" x14ac:dyDescent="0.25">
      <c r="A4" t="s">
        <v>7</v>
      </c>
      <c r="C4" t="s">
        <v>7</v>
      </c>
      <c r="D4">
        <v>38</v>
      </c>
      <c r="E4" s="5">
        <v>0.35199999999999998</v>
      </c>
    </row>
    <row r="5" spans="1:5" x14ac:dyDescent="0.25">
      <c r="A5" t="s">
        <v>7</v>
      </c>
      <c r="C5" t="s">
        <v>23</v>
      </c>
      <c r="D5">
        <v>6</v>
      </c>
      <c r="E5" s="5">
        <v>5.6000000000000001E-2</v>
      </c>
    </row>
    <row r="6" spans="1:5" x14ac:dyDescent="0.25">
      <c r="A6" t="s">
        <v>7</v>
      </c>
      <c r="C6" t="s">
        <v>13</v>
      </c>
      <c r="D6">
        <v>3</v>
      </c>
      <c r="E6" s="5">
        <v>2.8000000000000001E-2</v>
      </c>
    </row>
    <row r="7" spans="1:5" x14ac:dyDescent="0.25">
      <c r="A7" t="s">
        <v>7</v>
      </c>
      <c r="C7" t="s">
        <v>11</v>
      </c>
      <c r="D7">
        <v>3</v>
      </c>
      <c r="E7" s="5">
        <v>2.8000000000000001E-2</v>
      </c>
    </row>
    <row r="8" spans="1:5" x14ac:dyDescent="0.25">
      <c r="A8" t="s">
        <v>7</v>
      </c>
      <c r="C8" t="s">
        <v>9</v>
      </c>
      <c r="D8">
        <v>3</v>
      </c>
      <c r="E8" s="5">
        <v>2.8000000000000001E-2</v>
      </c>
    </row>
    <row r="9" spans="1:5" x14ac:dyDescent="0.25">
      <c r="A9" t="s">
        <v>7</v>
      </c>
    </row>
    <row r="10" spans="1:5" x14ac:dyDescent="0.25">
      <c r="A10" t="s">
        <v>7</v>
      </c>
      <c r="D10">
        <f>SUM(D3:D8)</f>
        <v>108</v>
      </c>
      <c r="E10" s="5">
        <f>SUM(E3:E8)</f>
        <v>1.0010000000000001</v>
      </c>
    </row>
    <row r="11" spans="1:5" x14ac:dyDescent="0.25">
      <c r="A11" t="s">
        <v>7</v>
      </c>
    </row>
    <row r="12" spans="1:5" x14ac:dyDescent="0.25">
      <c r="A12" t="s">
        <v>7</v>
      </c>
    </row>
    <row r="13" spans="1:5" x14ac:dyDescent="0.25">
      <c r="A13" t="s">
        <v>7</v>
      </c>
    </row>
    <row r="14" spans="1:5" x14ac:dyDescent="0.25">
      <c r="A14" t="s">
        <v>7</v>
      </c>
    </row>
    <row r="15" spans="1:5" x14ac:dyDescent="0.25">
      <c r="A15" t="s">
        <v>7</v>
      </c>
    </row>
    <row r="16" spans="1:5" x14ac:dyDescent="0.25">
      <c r="A16" t="s">
        <v>7</v>
      </c>
    </row>
    <row r="17" spans="1:1" x14ac:dyDescent="0.25">
      <c r="A17" t="s">
        <v>7</v>
      </c>
    </row>
    <row r="18" spans="1:1" x14ac:dyDescent="0.25">
      <c r="A18" t="s">
        <v>7</v>
      </c>
    </row>
    <row r="19" spans="1:1" x14ac:dyDescent="0.25">
      <c r="A19" t="s">
        <v>7</v>
      </c>
    </row>
    <row r="20" spans="1:1" x14ac:dyDescent="0.25">
      <c r="A20" t="s">
        <v>7</v>
      </c>
    </row>
    <row r="21" spans="1:1" x14ac:dyDescent="0.25">
      <c r="A21" t="s">
        <v>7</v>
      </c>
    </row>
    <row r="22" spans="1:1" x14ac:dyDescent="0.25">
      <c r="A22" t="s">
        <v>7</v>
      </c>
    </row>
    <row r="23" spans="1:1" x14ac:dyDescent="0.25">
      <c r="A23" t="s">
        <v>7</v>
      </c>
    </row>
    <row r="24" spans="1:1" x14ac:dyDescent="0.25">
      <c r="A24" t="s">
        <v>7</v>
      </c>
    </row>
    <row r="25" spans="1:1" x14ac:dyDescent="0.25">
      <c r="A25" t="s">
        <v>7</v>
      </c>
    </row>
    <row r="26" spans="1:1" x14ac:dyDescent="0.25">
      <c r="A26" t="s">
        <v>7</v>
      </c>
    </row>
    <row r="27" spans="1:1" x14ac:dyDescent="0.25">
      <c r="A27" t="s">
        <v>7</v>
      </c>
    </row>
    <row r="28" spans="1:1" x14ac:dyDescent="0.25">
      <c r="A28" t="s">
        <v>7</v>
      </c>
    </row>
    <row r="29" spans="1:1" x14ac:dyDescent="0.25">
      <c r="A29" t="s">
        <v>7</v>
      </c>
    </row>
    <row r="30" spans="1:1" x14ac:dyDescent="0.25">
      <c r="A30" t="s">
        <v>7</v>
      </c>
    </row>
    <row r="31" spans="1:1" x14ac:dyDescent="0.25">
      <c r="A31" t="s">
        <v>7</v>
      </c>
    </row>
    <row r="32" spans="1:1" x14ac:dyDescent="0.25">
      <c r="A32" t="s">
        <v>7</v>
      </c>
    </row>
    <row r="33" spans="1:1" x14ac:dyDescent="0.25">
      <c r="A33" t="s">
        <v>7</v>
      </c>
    </row>
    <row r="34" spans="1:1" x14ac:dyDescent="0.25">
      <c r="A34" t="s">
        <v>7</v>
      </c>
    </row>
    <row r="35" spans="1:1" x14ac:dyDescent="0.25">
      <c r="A35" t="s">
        <v>7</v>
      </c>
    </row>
    <row r="36" spans="1:1" x14ac:dyDescent="0.25">
      <c r="A36" t="s">
        <v>7</v>
      </c>
    </row>
    <row r="37" spans="1:1" x14ac:dyDescent="0.25">
      <c r="A37" t="s">
        <v>7</v>
      </c>
    </row>
    <row r="38" spans="1:1" x14ac:dyDescent="0.25">
      <c r="A38" t="s">
        <v>7</v>
      </c>
    </row>
    <row r="39" spans="1:1" x14ac:dyDescent="0.25">
      <c r="A39" t="s">
        <v>7</v>
      </c>
    </row>
    <row r="40" spans="1:1" x14ac:dyDescent="0.25">
      <c r="A40" t="s">
        <v>19</v>
      </c>
    </row>
    <row r="41" spans="1:1" x14ac:dyDescent="0.25">
      <c r="A41" t="s">
        <v>19</v>
      </c>
    </row>
    <row r="42" spans="1:1" x14ac:dyDescent="0.25">
      <c r="A42" t="s">
        <v>19</v>
      </c>
    </row>
    <row r="43" spans="1:1" x14ac:dyDescent="0.25">
      <c r="A43" t="s">
        <v>19</v>
      </c>
    </row>
    <row r="44" spans="1:1" x14ac:dyDescent="0.25">
      <c r="A44" t="s">
        <v>19</v>
      </c>
    </row>
    <row r="45" spans="1:1" x14ac:dyDescent="0.25">
      <c r="A45" t="s">
        <v>19</v>
      </c>
    </row>
    <row r="46" spans="1:1" x14ac:dyDescent="0.25">
      <c r="A46" t="s">
        <v>6</v>
      </c>
    </row>
    <row r="47" spans="1:1" x14ac:dyDescent="0.25">
      <c r="A47" t="s">
        <v>6</v>
      </c>
    </row>
    <row r="48" spans="1:1" x14ac:dyDescent="0.25">
      <c r="A48" t="s">
        <v>6</v>
      </c>
    </row>
    <row r="49" spans="1:1" x14ac:dyDescent="0.25">
      <c r="A49" t="s">
        <v>6</v>
      </c>
    </row>
    <row r="50" spans="1:1" x14ac:dyDescent="0.25">
      <c r="A50" t="s">
        <v>6</v>
      </c>
    </row>
    <row r="51" spans="1:1" x14ac:dyDescent="0.25">
      <c r="A51" t="s">
        <v>6</v>
      </c>
    </row>
    <row r="52" spans="1:1" x14ac:dyDescent="0.25">
      <c r="A52" t="s">
        <v>6</v>
      </c>
    </row>
    <row r="53" spans="1:1" x14ac:dyDescent="0.25">
      <c r="A53" t="s">
        <v>6</v>
      </c>
    </row>
    <row r="54" spans="1:1" x14ac:dyDescent="0.25">
      <c r="A54" t="s">
        <v>6</v>
      </c>
    </row>
    <row r="55" spans="1:1" x14ac:dyDescent="0.25">
      <c r="A55" t="s">
        <v>6</v>
      </c>
    </row>
    <row r="56" spans="1:1" x14ac:dyDescent="0.25">
      <c r="A56" t="s">
        <v>6</v>
      </c>
    </row>
    <row r="57" spans="1:1" x14ac:dyDescent="0.25">
      <c r="A57" t="s">
        <v>6</v>
      </c>
    </row>
    <row r="58" spans="1:1" x14ac:dyDescent="0.25">
      <c r="A58" t="s">
        <v>6</v>
      </c>
    </row>
    <row r="59" spans="1:1" x14ac:dyDescent="0.25">
      <c r="A59" t="s">
        <v>6</v>
      </c>
    </row>
    <row r="60" spans="1:1" x14ac:dyDescent="0.25">
      <c r="A60" t="s">
        <v>6</v>
      </c>
    </row>
    <row r="61" spans="1:1" x14ac:dyDescent="0.25">
      <c r="A61" t="s">
        <v>6</v>
      </c>
    </row>
    <row r="62" spans="1:1" x14ac:dyDescent="0.25">
      <c r="A62" t="s">
        <v>6</v>
      </c>
    </row>
    <row r="63" spans="1:1" x14ac:dyDescent="0.25">
      <c r="A63" t="s">
        <v>6</v>
      </c>
    </row>
    <row r="64" spans="1:1" x14ac:dyDescent="0.25">
      <c r="A64" t="s">
        <v>6</v>
      </c>
    </row>
    <row r="65" spans="1:1" x14ac:dyDescent="0.25">
      <c r="A65" t="s">
        <v>6</v>
      </c>
    </row>
    <row r="66" spans="1:1" x14ac:dyDescent="0.25">
      <c r="A66" t="s">
        <v>6</v>
      </c>
    </row>
    <row r="67" spans="1:1" x14ac:dyDescent="0.25">
      <c r="A67" t="s">
        <v>6</v>
      </c>
    </row>
    <row r="68" spans="1:1" x14ac:dyDescent="0.25">
      <c r="A68" t="s">
        <v>6</v>
      </c>
    </row>
    <row r="69" spans="1:1" x14ac:dyDescent="0.25">
      <c r="A69" t="s">
        <v>6</v>
      </c>
    </row>
    <row r="70" spans="1:1" x14ac:dyDescent="0.25">
      <c r="A70" t="s">
        <v>6</v>
      </c>
    </row>
    <row r="71" spans="1:1" x14ac:dyDescent="0.25">
      <c r="A71" t="s">
        <v>6</v>
      </c>
    </row>
    <row r="72" spans="1:1" x14ac:dyDescent="0.25">
      <c r="A72" t="s">
        <v>6</v>
      </c>
    </row>
    <row r="73" spans="1:1" x14ac:dyDescent="0.25">
      <c r="A73" t="s">
        <v>6</v>
      </c>
    </row>
    <row r="74" spans="1:1" x14ac:dyDescent="0.25">
      <c r="A74" t="s">
        <v>6</v>
      </c>
    </row>
    <row r="75" spans="1:1" x14ac:dyDescent="0.25">
      <c r="A75" t="s">
        <v>6</v>
      </c>
    </row>
    <row r="76" spans="1:1" x14ac:dyDescent="0.25">
      <c r="A76" t="s">
        <v>6</v>
      </c>
    </row>
    <row r="77" spans="1:1" x14ac:dyDescent="0.25">
      <c r="A77" t="s">
        <v>6</v>
      </c>
    </row>
    <row r="78" spans="1:1" x14ac:dyDescent="0.25">
      <c r="A78" t="s">
        <v>6</v>
      </c>
    </row>
    <row r="79" spans="1:1" x14ac:dyDescent="0.25">
      <c r="A79" t="s">
        <v>6</v>
      </c>
    </row>
    <row r="80" spans="1:1" x14ac:dyDescent="0.25">
      <c r="A80" t="s">
        <v>6</v>
      </c>
    </row>
    <row r="81" spans="1:1" x14ac:dyDescent="0.25">
      <c r="A81" t="s">
        <v>6</v>
      </c>
    </row>
    <row r="82" spans="1:1" x14ac:dyDescent="0.25">
      <c r="A82" t="s">
        <v>6</v>
      </c>
    </row>
    <row r="83" spans="1:1" x14ac:dyDescent="0.25">
      <c r="A83" t="s">
        <v>6</v>
      </c>
    </row>
    <row r="84" spans="1:1" x14ac:dyDescent="0.25">
      <c r="A84" t="s">
        <v>6</v>
      </c>
    </row>
    <row r="85" spans="1:1" x14ac:dyDescent="0.25">
      <c r="A85" t="s">
        <v>6</v>
      </c>
    </row>
    <row r="86" spans="1:1" x14ac:dyDescent="0.25">
      <c r="A86" t="s">
        <v>6</v>
      </c>
    </row>
    <row r="87" spans="1:1" x14ac:dyDescent="0.25">
      <c r="A87" t="s">
        <v>6</v>
      </c>
    </row>
    <row r="88" spans="1:1" x14ac:dyDescent="0.25">
      <c r="A88" t="s">
        <v>6</v>
      </c>
    </row>
    <row r="89" spans="1:1" x14ac:dyDescent="0.25">
      <c r="A89" t="s">
        <v>6</v>
      </c>
    </row>
    <row r="90" spans="1:1" x14ac:dyDescent="0.25">
      <c r="A90" t="s">
        <v>6</v>
      </c>
    </row>
    <row r="91" spans="1:1" x14ac:dyDescent="0.25">
      <c r="A91" t="s">
        <v>6</v>
      </c>
    </row>
    <row r="92" spans="1:1" x14ac:dyDescent="0.25">
      <c r="A92" t="s">
        <v>6</v>
      </c>
    </row>
    <row r="93" spans="1:1" x14ac:dyDescent="0.25">
      <c r="A93" t="s">
        <v>6</v>
      </c>
    </row>
    <row r="94" spans="1:1" x14ac:dyDescent="0.25">
      <c r="A94" t="s">
        <v>6</v>
      </c>
    </row>
    <row r="95" spans="1:1" x14ac:dyDescent="0.25">
      <c r="A95" t="s">
        <v>13</v>
      </c>
    </row>
    <row r="96" spans="1:1" x14ac:dyDescent="0.25">
      <c r="A96" t="s">
        <v>13</v>
      </c>
    </row>
    <row r="97" spans="1:1" x14ac:dyDescent="0.25">
      <c r="A97" t="s">
        <v>13</v>
      </c>
    </row>
    <row r="98" spans="1:1" x14ac:dyDescent="0.25">
      <c r="A98" t="s">
        <v>11</v>
      </c>
    </row>
    <row r="99" spans="1:1" x14ac:dyDescent="0.25">
      <c r="A99" t="s">
        <v>11</v>
      </c>
    </row>
    <row r="100" spans="1:1" x14ac:dyDescent="0.25">
      <c r="A100" t="s">
        <v>11</v>
      </c>
    </row>
    <row r="101" spans="1:1" x14ac:dyDescent="0.25">
      <c r="A101" t="s">
        <v>8</v>
      </c>
    </row>
    <row r="102" spans="1:1" x14ac:dyDescent="0.25">
      <c r="A102" t="s">
        <v>8</v>
      </c>
    </row>
    <row r="103" spans="1:1" x14ac:dyDescent="0.25">
      <c r="A103" t="s">
        <v>8</v>
      </c>
    </row>
    <row r="104" spans="1:1" x14ac:dyDescent="0.25">
      <c r="A104" t="s">
        <v>8</v>
      </c>
    </row>
    <row r="105" spans="1:1" x14ac:dyDescent="0.25">
      <c r="A105" t="s">
        <v>8</v>
      </c>
    </row>
    <row r="106" spans="1:1" x14ac:dyDescent="0.25">
      <c r="A106" t="s">
        <v>8</v>
      </c>
    </row>
    <row r="107" spans="1:1" x14ac:dyDescent="0.25">
      <c r="A107" t="s">
        <v>9</v>
      </c>
    </row>
    <row r="108" spans="1:1" x14ac:dyDescent="0.25">
      <c r="A108" t="s">
        <v>9</v>
      </c>
    </row>
    <row r="109" spans="1:1" x14ac:dyDescent="0.25">
      <c r="A109" t="s">
        <v>9</v>
      </c>
    </row>
  </sheetData>
  <sortState ref="A2:A109">
    <sortCondition ref="A1"/>
  </sortState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2" sqref="N12"/>
    </sheetView>
  </sheetViews>
  <sheetFormatPr defaultRowHeight="15" x14ac:dyDescent="0.25"/>
  <cols>
    <col min="4" max="4" width="27.7109375" bestFit="1" customWidth="1"/>
  </cols>
  <sheetData>
    <row r="1" spans="1:10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D2" t="s">
        <v>6</v>
      </c>
      <c r="E2">
        <v>54</v>
      </c>
      <c r="F2" s="5">
        <v>0.5</v>
      </c>
    </row>
    <row r="3" spans="1:10" x14ac:dyDescent="0.25">
      <c r="D3" t="s">
        <v>7</v>
      </c>
      <c r="E3">
        <v>36</v>
      </c>
      <c r="F3" s="5">
        <v>0.33300000000000002</v>
      </c>
    </row>
    <row r="4" spans="1:10" x14ac:dyDescent="0.25">
      <c r="D4" t="s">
        <v>8</v>
      </c>
      <c r="E4">
        <v>5</v>
      </c>
      <c r="F4" s="3">
        <v>4.5999999999999999E-2</v>
      </c>
    </row>
    <row r="5" spans="1:10" x14ac:dyDescent="0.25">
      <c r="D5" t="s">
        <v>13</v>
      </c>
      <c r="E5">
        <v>7</v>
      </c>
      <c r="F5" s="5">
        <v>6.5000000000000002E-2</v>
      </c>
    </row>
    <row r="6" spans="1:10" x14ac:dyDescent="0.25">
      <c r="D6" t="s">
        <v>11</v>
      </c>
      <c r="E6">
        <v>4</v>
      </c>
      <c r="F6" s="5">
        <v>3.6999999999999998E-2</v>
      </c>
    </row>
    <row r="7" spans="1:10" x14ac:dyDescent="0.25">
      <c r="D7" t="s">
        <v>9</v>
      </c>
      <c r="E7">
        <v>2</v>
      </c>
      <c r="F7" s="5">
        <v>1.9E-2</v>
      </c>
    </row>
    <row r="10" spans="1:10" x14ac:dyDescent="0.25">
      <c r="E10">
        <f>SUM(E2:E7)</f>
        <v>108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L1" workbookViewId="0">
      <selection activeCell="P29" sqref="P29"/>
    </sheetView>
  </sheetViews>
  <sheetFormatPr defaultRowHeight="15" x14ac:dyDescent="0.25"/>
  <cols>
    <col min="17" max="17" width="27.7109375" bestFit="1" customWidth="1"/>
  </cols>
  <sheetData>
    <row r="1" spans="1:19" x14ac:dyDescent="0.25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19" x14ac:dyDescent="0.25">
      <c r="Q4" s="2"/>
      <c r="S4" s="5"/>
    </row>
    <row r="5" spans="1:19" x14ac:dyDescent="0.25">
      <c r="C5" s="2"/>
      <c r="Q5" s="2"/>
      <c r="S5" s="5"/>
    </row>
    <row r="6" spans="1:19" x14ac:dyDescent="0.25">
      <c r="Q6" s="2"/>
      <c r="S6" s="5"/>
    </row>
    <row r="7" spans="1:19" x14ac:dyDescent="0.25">
      <c r="Q7" s="2"/>
      <c r="S7" s="5"/>
    </row>
    <row r="8" spans="1:19" x14ac:dyDescent="0.25">
      <c r="Q8" s="2"/>
      <c r="S8" s="5"/>
    </row>
    <row r="9" spans="1:19" x14ac:dyDescent="0.25">
      <c r="Q9" s="2" t="s">
        <v>9</v>
      </c>
      <c r="R9">
        <v>2</v>
      </c>
      <c r="S9" s="5">
        <v>1.9E-2</v>
      </c>
    </row>
    <row r="10" spans="1:19" x14ac:dyDescent="0.25">
      <c r="Q10" s="2" t="s">
        <v>11</v>
      </c>
      <c r="R10">
        <v>3</v>
      </c>
      <c r="S10" s="5">
        <v>2.8000000000000001E-2</v>
      </c>
    </row>
    <row r="11" spans="1:19" x14ac:dyDescent="0.25">
      <c r="Q11" s="2" t="s">
        <v>13</v>
      </c>
      <c r="R11">
        <v>3</v>
      </c>
      <c r="S11" s="5">
        <v>2.8000000000000001E-2</v>
      </c>
    </row>
    <row r="12" spans="1:19" x14ac:dyDescent="0.25">
      <c r="Q12" s="2" t="s">
        <v>8</v>
      </c>
      <c r="R12">
        <v>9</v>
      </c>
      <c r="S12" s="5">
        <v>8.3000000000000004E-2</v>
      </c>
    </row>
    <row r="13" spans="1:19" x14ac:dyDescent="0.25">
      <c r="Q13" s="2" t="s">
        <v>7</v>
      </c>
      <c r="R13">
        <v>37</v>
      </c>
      <c r="S13" s="5">
        <v>0.34300000000000003</v>
      </c>
    </row>
    <row r="14" spans="1:19" x14ac:dyDescent="0.25">
      <c r="Q14" s="2" t="s">
        <v>6</v>
      </c>
      <c r="R14">
        <v>54</v>
      </c>
      <c r="S14" s="5">
        <v>0.5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0"/>
  <sheetViews>
    <sheetView topLeftCell="E1" workbookViewId="0">
      <selection activeCell="V12" sqref="V12"/>
    </sheetView>
  </sheetViews>
  <sheetFormatPr defaultRowHeight="15" x14ac:dyDescent="0.25"/>
  <cols>
    <col min="4" max="4" width="27.7109375" bestFit="1" customWidth="1"/>
  </cols>
  <sheetData>
    <row r="4" spans="4:6" x14ac:dyDescent="0.25">
      <c r="D4" t="s">
        <v>6</v>
      </c>
      <c r="E4">
        <v>75</v>
      </c>
      <c r="F4" s="5">
        <v>0.69399999999999995</v>
      </c>
    </row>
    <row r="5" spans="4:6" x14ac:dyDescent="0.25">
      <c r="D5" t="s">
        <v>7</v>
      </c>
      <c r="E5">
        <v>21</v>
      </c>
      <c r="F5" s="5">
        <v>0.19400000000000001</v>
      </c>
    </row>
    <row r="6" spans="4:6" x14ac:dyDescent="0.25">
      <c r="D6" t="s">
        <v>8</v>
      </c>
      <c r="E6">
        <v>4</v>
      </c>
      <c r="F6" s="5">
        <v>3.6999999999999998E-2</v>
      </c>
    </row>
    <row r="7" spans="4:6" x14ac:dyDescent="0.25">
      <c r="D7" t="s">
        <v>13</v>
      </c>
      <c r="E7">
        <v>5</v>
      </c>
      <c r="F7" s="5">
        <v>4.5999999999999999E-2</v>
      </c>
    </row>
    <row r="8" spans="4:6" x14ac:dyDescent="0.25">
      <c r="D8" t="s">
        <v>9</v>
      </c>
      <c r="E8">
        <v>3</v>
      </c>
      <c r="F8" s="5">
        <v>2.8000000000000001E-2</v>
      </c>
    </row>
    <row r="10" spans="4:6" x14ac:dyDescent="0.25">
      <c r="E10">
        <f>SUM(E4:E8)</f>
        <v>108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" sqref="C1"/>
    </sheetView>
  </sheetViews>
  <sheetFormatPr defaultRowHeight="15" x14ac:dyDescent="0.25"/>
  <cols>
    <col min="1" max="1" width="27.7109375" bestFit="1" customWidth="1"/>
  </cols>
  <sheetData>
    <row r="1" spans="1:3" x14ac:dyDescent="0.25">
      <c r="A1" t="s">
        <v>6</v>
      </c>
      <c r="B1">
        <v>72</v>
      </c>
      <c r="C1" s="5">
        <v>0.66700000000000004</v>
      </c>
    </row>
    <row r="2" spans="1:3" x14ac:dyDescent="0.25">
      <c r="A2" t="s">
        <v>7</v>
      </c>
      <c r="B2">
        <v>22</v>
      </c>
      <c r="C2" s="5">
        <v>0.20399999999999999</v>
      </c>
    </row>
    <row r="3" spans="1:3" x14ac:dyDescent="0.25">
      <c r="A3" t="s">
        <v>8</v>
      </c>
      <c r="B3">
        <v>8</v>
      </c>
      <c r="C3" s="5">
        <v>7.3999999999999996E-2</v>
      </c>
    </row>
    <row r="4" spans="1:3" x14ac:dyDescent="0.25">
      <c r="A4" t="s">
        <v>13</v>
      </c>
      <c r="B4">
        <v>2</v>
      </c>
      <c r="C4" s="5">
        <v>1.9E-2</v>
      </c>
    </row>
    <row r="5" spans="1:3" x14ac:dyDescent="0.25">
      <c r="A5" t="s">
        <v>11</v>
      </c>
      <c r="B5">
        <v>3</v>
      </c>
      <c r="C5" s="5">
        <v>2.8000000000000001E-2</v>
      </c>
    </row>
    <row r="6" spans="1:3" x14ac:dyDescent="0.25">
      <c r="A6" t="s">
        <v>9</v>
      </c>
      <c r="B6">
        <v>1</v>
      </c>
      <c r="C6" s="5">
        <v>8.9999999999999993E-3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N10" sqref="N10"/>
    </sheetView>
  </sheetViews>
  <sheetFormatPr defaultRowHeight="15" x14ac:dyDescent="0.25"/>
  <cols>
    <col min="1" max="1" width="29.85546875" bestFit="1" customWidth="1"/>
    <col min="4" max="4" width="11.7109375" bestFit="1" customWidth="1"/>
  </cols>
  <sheetData>
    <row r="1" spans="1:6" ht="15" customHeight="1" x14ac:dyDescent="0.25">
      <c r="A1" s="1" t="s">
        <v>1</v>
      </c>
    </row>
    <row r="2" spans="1:6" x14ac:dyDescent="0.25">
      <c r="A2" t="s">
        <v>18</v>
      </c>
      <c r="D2" t="s">
        <v>14</v>
      </c>
      <c r="E2">
        <f>COUNTIF(A2:A109,"Seropédica")</f>
        <v>21</v>
      </c>
      <c r="F2" s="9">
        <v>0.19400000000000001</v>
      </c>
    </row>
    <row r="3" spans="1:6" x14ac:dyDescent="0.25">
      <c r="A3" t="s">
        <v>18</v>
      </c>
      <c r="D3" t="s">
        <v>18</v>
      </c>
      <c r="E3">
        <f>COUNTIF(A2:A109,"Itaguaí")</f>
        <v>20</v>
      </c>
      <c r="F3" s="5">
        <v>0.185</v>
      </c>
    </row>
    <row r="4" spans="1:6" x14ac:dyDescent="0.25">
      <c r="A4" t="s">
        <v>18</v>
      </c>
      <c r="D4" t="s">
        <v>5</v>
      </c>
      <c r="E4">
        <f>COUNTIF(A2:A110,"Japeri")</f>
        <v>20</v>
      </c>
      <c r="F4" s="5">
        <v>0.185</v>
      </c>
    </row>
    <row r="5" spans="1:6" x14ac:dyDescent="0.25">
      <c r="A5" t="s">
        <v>18</v>
      </c>
      <c r="D5" t="s">
        <v>15</v>
      </c>
      <c r="E5">
        <f>COUNTIF(A2:A109,"Paracambi")</f>
        <v>20</v>
      </c>
      <c r="F5" s="5">
        <v>0.185</v>
      </c>
    </row>
    <row r="6" spans="1:6" x14ac:dyDescent="0.25">
      <c r="A6" t="s">
        <v>18</v>
      </c>
      <c r="D6" t="s">
        <v>16</v>
      </c>
      <c r="E6">
        <f>COUNTIF(A2:A110,"Nova Iguaçu")</f>
        <v>20</v>
      </c>
      <c r="F6" s="5">
        <v>0.185</v>
      </c>
    </row>
    <row r="7" spans="1:6" x14ac:dyDescent="0.25">
      <c r="A7" t="s">
        <v>18</v>
      </c>
      <c r="D7" t="s">
        <v>21</v>
      </c>
      <c r="E7">
        <v>7</v>
      </c>
      <c r="F7" s="5">
        <v>6.5000000000000002E-2</v>
      </c>
    </row>
    <row r="8" spans="1:6" x14ac:dyDescent="0.25">
      <c r="A8" t="s">
        <v>18</v>
      </c>
    </row>
    <row r="9" spans="1:6" x14ac:dyDescent="0.25">
      <c r="A9" t="s">
        <v>18</v>
      </c>
    </row>
    <row r="10" spans="1:6" x14ac:dyDescent="0.25">
      <c r="A10" t="s">
        <v>18</v>
      </c>
      <c r="E10">
        <f>SUM(E2:E7)</f>
        <v>108</v>
      </c>
      <c r="F10" s="8">
        <f>SUM(F2:F7)</f>
        <v>0.99900000000000011</v>
      </c>
    </row>
    <row r="11" spans="1:6" x14ac:dyDescent="0.25">
      <c r="A11" t="s">
        <v>18</v>
      </c>
    </row>
    <row r="12" spans="1:6" x14ac:dyDescent="0.25">
      <c r="A12" t="s">
        <v>18</v>
      </c>
    </row>
    <row r="13" spans="1:6" x14ac:dyDescent="0.25">
      <c r="A13" t="s">
        <v>18</v>
      </c>
    </row>
    <row r="14" spans="1:6" x14ac:dyDescent="0.25">
      <c r="A14" t="s">
        <v>18</v>
      </c>
    </row>
    <row r="15" spans="1:6" x14ac:dyDescent="0.25">
      <c r="A15" t="s">
        <v>18</v>
      </c>
    </row>
    <row r="16" spans="1:6" x14ac:dyDescent="0.25">
      <c r="A16" t="s">
        <v>18</v>
      </c>
    </row>
    <row r="17" spans="1:1" x14ac:dyDescent="0.25">
      <c r="A17" t="s">
        <v>18</v>
      </c>
    </row>
    <row r="18" spans="1:1" x14ac:dyDescent="0.25">
      <c r="A18" t="s">
        <v>18</v>
      </c>
    </row>
    <row r="19" spans="1:1" x14ac:dyDescent="0.25">
      <c r="A19" t="s">
        <v>18</v>
      </c>
    </row>
    <row r="20" spans="1:1" x14ac:dyDescent="0.25">
      <c r="A20" t="s">
        <v>18</v>
      </c>
    </row>
    <row r="21" spans="1:1" x14ac:dyDescent="0.25">
      <c r="A21" t="s">
        <v>18</v>
      </c>
    </row>
    <row r="22" spans="1:1" x14ac:dyDescent="0.25">
      <c r="A22" t="s">
        <v>5</v>
      </c>
    </row>
    <row r="23" spans="1:1" x14ac:dyDescent="0.25">
      <c r="A23" t="s">
        <v>5</v>
      </c>
    </row>
    <row r="24" spans="1:1" x14ac:dyDescent="0.25">
      <c r="A24" t="s">
        <v>5</v>
      </c>
    </row>
    <row r="25" spans="1:1" x14ac:dyDescent="0.25">
      <c r="A25" t="s">
        <v>5</v>
      </c>
    </row>
    <row r="26" spans="1:1" x14ac:dyDescent="0.25">
      <c r="A26" t="s">
        <v>5</v>
      </c>
    </row>
    <row r="27" spans="1:1" x14ac:dyDescent="0.25">
      <c r="A27" t="s">
        <v>5</v>
      </c>
    </row>
    <row r="28" spans="1:1" x14ac:dyDescent="0.25">
      <c r="A28" t="s">
        <v>5</v>
      </c>
    </row>
    <row r="29" spans="1:1" x14ac:dyDescent="0.25">
      <c r="A29" t="s">
        <v>5</v>
      </c>
    </row>
    <row r="30" spans="1:1" x14ac:dyDescent="0.25">
      <c r="A30" t="s">
        <v>5</v>
      </c>
    </row>
    <row r="31" spans="1:1" x14ac:dyDescent="0.25">
      <c r="A31" t="s">
        <v>5</v>
      </c>
    </row>
    <row r="32" spans="1:1" x14ac:dyDescent="0.25">
      <c r="A32" t="s">
        <v>5</v>
      </c>
    </row>
    <row r="33" spans="1:1" x14ac:dyDescent="0.25">
      <c r="A33" t="s">
        <v>5</v>
      </c>
    </row>
    <row r="34" spans="1:1" x14ac:dyDescent="0.25">
      <c r="A34" t="s">
        <v>5</v>
      </c>
    </row>
    <row r="35" spans="1:1" x14ac:dyDescent="0.25">
      <c r="A35" t="s">
        <v>5</v>
      </c>
    </row>
    <row r="36" spans="1:1" x14ac:dyDescent="0.25">
      <c r="A36" t="s">
        <v>5</v>
      </c>
    </row>
    <row r="37" spans="1:1" x14ac:dyDescent="0.25">
      <c r="A37" t="s">
        <v>5</v>
      </c>
    </row>
    <row r="38" spans="1:1" x14ac:dyDescent="0.25">
      <c r="A38" t="s">
        <v>5</v>
      </c>
    </row>
    <row r="39" spans="1:1" x14ac:dyDescent="0.25">
      <c r="A39" t="s">
        <v>5</v>
      </c>
    </row>
    <row r="40" spans="1:1" x14ac:dyDescent="0.25">
      <c r="A40" t="s">
        <v>5</v>
      </c>
    </row>
    <row r="41" spans="1:1" x14ac:dyDescent="0.25">
      <c r="A41" t="s">
        <v>5</v>
      </c>
    </row>
    <row r="42" spans="1:1" x14ac:dyDescent="0.25">
      <c r="A42" t="s">
        <v>16</v>
      </c>
    </row>
    <row r="43" spans="1:1" x14ac:dyDescent="0.25">
      <c r="A43" t="s">
        <v>16</v>
      </c>
    </row>
    <row r="44" spans="1:1" x14ac:dyDescent="0.25">
      <c r="A44" t="s">
        <v>16</v>
      </c>
    </row>
    <row r="45" spans="1:1" x14ac:dyDescent="0.25">
      <c r="A45" t="s">
        <v>16</v>
      </c>
    </row>
    <row r="46" spans="1:1" x14ac:dyDescent="0.25">
      <c r="A46" t="s">
        <v>16</v>
      </c>
    </row>
    <row r="47" spans="1:1" x14ac:dyDescent="0.25">
      <c r="A47" t="s">
        <v>16</v>
      </c>
    </row>
    <row r="48" spans="1:1" x14ac:dyDescent="0.25">
      <c r="A48" t="s">
        <v>16</v>
      </c>
    </row>
    <row r="49" spans="1:1" x14ac:dyDescent="0.25">
      <c r="A49" t="s">
        <v>16</v>
      </c>
    </row>
    <row r="50" spans="1:1" x14ac:dyDescent="0.25">
      <c r="A50" t="s">
        <v>16</v>
      </c>
    </row>
    <row r="51" spans="1:1" x14ac:dyDescent="0.25">
      <c r="A51" t="s">
        <v>16</v>
      </c>
    </row>
    <row r="52" spans="1:1" x14ac:dyDescent="0.25">
      <c r="A52" t="s">
        <v>16</v>
      </c>
    </row>
    <row r="53" spans="1:1" x14ac:dyDescent="0.25">
      <c r="A53" t="s">
        <v>16</v>
      </c>
    </row>
    <row r="54" spans="1:1" x14ac:dyDescent="0.25">
      <c r="A54" t="s">
        <v>16</v>
      </c>
    </row>
    <row r="55" spans="1:1" x14ac:dyDescent="0.25">
      <c r="A55" t="s">
        <v>16</v>
      </c>
    </row>
    <row r="56" spans="1:1" x14ac:dyDescent="0.25">
      <c r="A56" t="s">
        <v>16</v>
      </c>
    </row>
    <row r="57" spans="1:1" x14ac:dyDescent="0.25">
      <c r="A57" t="s">
        <v>16</v>
      </c>
    </row>
    <row r="58" spans="1:1" x14ac:dyDescent="0.25">
      <c r="A58" t="s">
        <v>16</v>
      </c>
    </row>
    <row r="59" spans="1:1" x14ac:dyDescent="0.25">
      <c r="A59" t="s">
        <v>16</v>
      </c>
    </row>
    <row r="60" spans="1:1" x14ac:dyDescent="0.25">
      <c r="A60" t="s">
        <v>16</v>
      </c>
    </row>
    <row r="61" spans="1:1" x14ac:dyDescent="0.25">
      <c r="A61" t="s">
        <v>16</v>
      </c>
    </row>
    <row r="62" spans="1:1" x14ac:dyDescent="0.25">
      <c r="A62" t="s">
        <v>21</v>
      </c>
    </row>
    <row r="63" spans="1:1" x14ac:dyDescent="0.25">
      <c r="A63" t="s">
        <v>21</v>
      </c>
    </row>
    <row r="64" spans="1:1" x14ac:dyDescent="0.25">
      <c r="A64" t="s">
        <v>21</v>
      </c>
    </row>
    <row r="65" spans="1:1" x14ac:dyDescent="0.25">
      <c r="A65" t="s">
        <v>21</v>
      </c>
    </row>
    <row r="66" spans="1:1" x14ac:dyDescent="0.25">
      <c r="A66" t="s">
        <v>21</v>
      </c>
    </row>
    <row r="67" spans="1:1" x14ac:dyDescent="0.25">
      <c r="A67" t="s">
        <v>21</v>
      </c>
    </row>
    <row r="68" spans="1:1" x14ac:dyDescent="0.25">
      <c r="A68" t="s">
        <v>27</v>
      </c>
    </row>
    <row r="69" spans="1:1" x14ac:dyDescent="0.25">
      <c r="A69" t="s">
        <v>15</v>
      </c>
    </row>
    <row r="70" spans="1:1" x14ac:dyDescent="0.25">
      <c r="A70" t="s">
        <v>15</v>
      </c>
    </row>
    <row r="71" spans="1:1" x14ac:dyDescent="0.25">
      <c r="A71" t="s">
        <v>15</v>
      </c>
    </row>
    <row r="72" spans="1:1" x14ac:dyDescent="0.25">
      <c r="A72" t="s">
        <v>15</v>
      </c>
    </row>
    <row r="73" spans="1:1" x14ac:dyDescent="0.25">
      <c r="A73" t="s">
        <v>15</v>
      </c>
    </row>
    <row r="74" spans="1:1" x14ac:dyDescent="0.25">
      <c r="A74" t="s">
        <v>15</v>
      </c>
    </row>
    <row r="75" spans="1:1" x14ac:dyDescent="0.25">
      <c r="A75" t="s">
        <v>15</v>
      </c>
    </row>
    <row r="76" spans="1:1" x14ac:dyDescent="0.25">
      <c r="A76" t="s">
        <v>15</v>
      </c>
    </row>
    <row r="77" spans="1:1" x14ac:dyDescent="0.25">
      <c r="A77" t="s">
        <v>15</v>
      </c>
    </row>
    <row r="78" spans="1:1" x14ac:dyDescent="0.25">
      <c r="A78" t="s">
        <v>15</v>
      </c>
    </row>
    <row r="79" spans="1:1" x14ac:dyDescent="0.25">
      <c r="A79" t="s">
        <v>15</v>
      </c>
    </row>
    <row r="80" spans="1:1" x14ac:dyDescent="0.25">
      <c r="A80" t="s">
        <v>15</v>
      </c>
    </row>
    <row r="81" spans="1:1" x14ac:dyDescent="0.25">
      <c r="A81" t="s">
        <v>15</v>
      </c>
    </row>
    <row r="82" spans="1:1" x14ac:dyDescent="0.25">
      <c r="A82" t="s">
        <v>15</v>
      </c>
    </row>
    <row r="83" spans="1:1" x14ac:dyDescent="0.25">
      <c r="A83" t="s">
        <v>15</v>
      </c>
    </row>
    <row r="84" spans="1:1" x14ac:dyDescent="0.25">
      <c r="A84" t="s">
        <v>15</v>
      </c>
    </row>
    <row r="85" spans="1:1" x14ac:dyDescent="0.25">
      <c r="A85" t="s">
        <v>15</v>
      </c>
    </row>
    <row r="86" spans="1:1" x14ac:dyDescent="0.25">
      <c r="A86" t="s">
        <v>15</v>
      </c>
    </row>
    <row r="87" spans="1:1" x14ac:dyDescent="0.25">
      <c r="A87" t="s">
        <v>15</v>
      </c>
    </row>
    <row r="88" spans="1:1" x14ac:dyDescent="0.25">
      <c r="A88" t="s">
        <v>15</v>
      </c>
    </row>
    <row r="89" spans="1:1" x14ac:dyDescent="0.25">
      <c r="A89" t="s">
        <v>14</v>
      </c>
    </row>
    <row r="90" spans="1:1" x14ac:dyDescent="0.25">
      <c r="A90" t="s">
        <v>14</v>
      </c>
    </row>
    <row r="91" spans="1:1" x14ac:dyDescent="0.25">
      <c r="A91" t="s">
        <v>14</v>
      </c>
    </row>
    <row r="92" spans="1:1" x14ac:dyDescent="0.25">
      <c r="A92" t="s">
        <v>14</v>
      </c>
    </row>
    <row r="93" spans="1:1" x14ac:dyDescent="0.25">
      <c r="A93" t="s">
        <v>14</v>
      </c>
    </row>
    <row r="94" spans="1:1" x14ac:dyDescent="0.25">
      <c r="A94" t="s">
        <v>14</v>
      </c>
    </row>
    <row r="95" spans="1:1" x14ac:dyDescent="0.25">
      <c r="A95" t="s">
        <v>14</v>
      </c>
    </row>
    <row r="96" spans="1:1" x14ac:dyDescent="0.25">
      <c r="A96" t="s">
        <v>14</v>
      </c>
    </row>
    <row r="97" spans="1:1" x14ac:dyDescent="0.25">
      <c r="A97" t="s">
        <v>14</v>
      </c>
    </row>
    <row r="98" spans="1:1" x14ac:dyDescent="0.25">
      <c r="A98" t="s">
        <v>14</v>
      </c>
    </row>
    <row r="99" spans="1:1" x14ac:dyDescent="0.25">
      <c r="A99" t="s">
        <v>14</v>
      </c>
    </row>
    <row r="100" spans="1:1" x14ac:dyDescent="0.25">
      <c r="A100" t="s">
        <v>14</v>
      </c>
    </row>
    <row r="101" spans="1:1" x14ac:dyDescent="0.25">
      <c r="A101" t="s">
        <v>14</v>
      </c>
    </row>
    <row r="102" spans="1:1" x14ac:dyDescent="0.25">
      <c r="A102" t="s">
        <v>14</v>
      </c>
    </row>
    <row r="103" spans="1:1" x14ac:dyDescent="0.25">
      <c r="A103" t="s">
        <v>14</v>
      </c>
    </row>
    <row r="104" spans="1:1" x14ac:dyDescent="0.25">
      <c r="A104" t="s">
        <v>14</v>
      </c>
    </row>
    <row r="105" spans="1:1" x14ac:dyDescent="0.25">
      <c r="A105" t="s">
        <v>14</v>
      </c>
    </row>
    <row r="106" spans="1:1" x14ac:dyDescent="0.25">
      <c r="A106" t="s">
        <v>14</v>
      </c>
    </row>
    <row r="107" spans="1:1" x14ac:dyDescent="0.25">
      <c r="A107" t="s">
        <v>14</v>
      </c>
    </row>
    <row r="108" spans="1:1" x14ac:dyDescent="0.25">
      <c r="A108" t="s">
        <v>14</v>
      </c>
    </row>
    <row r="109" spans="1:1" x14ac:dyDescent="0.25">
      <c r="A109" t="s">
        <v>14</v>
      </c>
    </row>
  </sheetData>
  <sortState ref="A2:A110">
    <sortCondition ref="A38"/>
  </sortState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2" sqref="C2:G8"/>
    </sheetView>
  </sheetViews>
  <sheetFormatPr defaultRowHeight="15" x14ac:dyDescent="0.25"/>
  <cols>
    <col min="2" max="2" width="0.7109375" customWidth="1"/>
    <col min="3" max="3" width="23.28515625" customWidth="1"/>
    <col min="4" max="4" width="0.7109375" customWidth="1"/>
    <col min="5" max="5" width="12.7109375" customWidth="1"/>
    <col min="6" max="6" width="0.7109375" customWidth="1"/>
    <col min="7" max="7" width="14.7109375" customWidth="1"/>
    <col min="8" max="8" width="0.7109375" customWidth="1"/>
    <col min="9" max="9" width="16.7109375" customWidth="1"/>
    <col min="10" max="10" width="0.7109375" customWidth="1"/>
    <col min="11" max="11" width="14.42578125" customWidth="1"/>
    <col min="12" max="12" width="0.7109375" customWidth="1"/>
  </cols>
  <sheetData>
    <row r="1" spans="1:12" ht="15" customHeight="1" x14ac:dyDescent="0.25">
      <c r="A1" s="14"/>
      <c r="B1" s="14"/>
      <c r="C1" s="14"/>
      <c r="D1" s="14"/>
      <c r="E1" s="19" t="s">
        <v>0</v>
      </c>
      <c r="F1" s="19"/>
      <c r="G1" s="19"/>
      <c r="H1" s="19"/>
      <c r="I1" s="19"/>
      <c r="J1" s="15"/>
      <c r="K1" s="15"/>
      <c r="L1" s="11"/>
    </row>
    <row r="2" spans="1:12" ht="30" customHeight="1" x14ac:dyDescent="0.25">
      <c r="A2" s="17"/>
      <c r="B2" s="13"/>
      <c r="C2" s="20"/>
      <c r="D2" s="21"/>
      <c r="E2" s="22" t="s">
        <v>28</v>
      </c>
      <c r="F2" s="22"/>
      <c r="G2" s="22" t="s">
        <v>29</v>
      </c>
      <c r="H2" s="22"/>
      <c r="I2" s="22" t="s">
        <v>30</v>
      </c>
      <c r="J2" s="22"/>
      <c r="K2" s="22" t="s">
        <v>31</v>
      </c>
      <c r="L2" s="11"/>
    </row>
    <row r="3" spans="1:12" ht="30" x14ac:dyDescent="0.25">
      <c r="A3" s="17"/>
      <c r="B3" s="12"/>
      <c r="C3" s="23" t="s">
        <v>12</v>
      </c>
      <c r="D3" s="24"/>
      <c r="E3" s="25">
        <v>35</v>
      </c>
      <c r="F3" s="25"/>
      <c r="G3" s="25">
        <v>32.4</v>
      </c>
      <c r="H3" s="25"/>
      <c r="I3" s="25">
        <v>32.4</v>
      </c>
      <c r="J3" s="25"/>
      <c r="K3" s="25">
        <v>32.4</v>
      </c>
      <c r="L3" s="11"/>
    </row>
    <row r="4" spans="1:12" ht="23.25" customHeight="1" x14ac:dyDescent="0.25">
      <c r="A4" s="17"/>
      <c r="B4" s="12"/>
      <c r="C4" s="23" t="s">
        <v>10</v>
      </c>
      <c r="D4" s="24"/>
      <c r="E4" s="25">
        <v>35</v>
      </c>
      <c r="F4" s="25"/>
      <c r="G4" s="25">
        <v>32.4</v>
      </c>
      <c r="H4" s="25"/>
      <c r="I4" s="25">
        <v>32.4</v>
      </c>
      <c r="J4" s="25"/>
      <c r="K4" s="25">
        <v>70.400000000000006</v>
      </c>
      <c r="L4" s="11"/>
    </row>
    <row r="5" spans="1:12" ht="21.75" customHeight="1" x14ac:dyDescent="0.25">
      <c r="A5" s="17"/>
      <c r="B5" s="12"/>
      <c r="C5" s="23" t="s">
        <v>4</v>
      </c>
      <c r="D5" s="24"/>
      <c r="E5" s="25">
        <v>32</v>
      </c>
      <c r="F5" s="25"/>
      <c r="G5" s="25">
        <v>29.6</v>
      </c>
      <c r="H5" s="25"/>
      <c r="I5" s="25">
        <v>29.6</v>
      </c>
      <c r="J5" s="25"/>
      <c r="K5" s="25">
        <v>100</v>
      </c>
      <c r="L5" s="11"/>
    </row>
    <row r="6" spans="1:12" ht="24.75" customHeight="1" x14ac:dyDescent="0.25">
      <c r="A6" s="17"/>
      <c r="B6" s="12"/>
      <c r="C6" s="23" t="s">
        <v>17</v>
      </c>
      <c r="D6" s="24"/>
      <c r="E6" s="25">
        <v>6</v>
      </c>
      <c r="F6" s="25"/>
      <c r="G6" s="25">
        <v>5.6</v>
      </c>
      <c r="H6" s="25"/>
      <c r="I6" s="25">
        <v>5.6</v>
      </c>
      <c r="J6" s="25"/>
      <c r="K6" s="25">
        <v>38</v>
      </c>
      <c r="L6" s="11"/>
    </row>
    <row r="7" spans="1:12" ht="3" customHeight="1" x14ac:dyDescent="0.25">
      <c r="A7" s="17"/>
      <c r="B7" s="12"/>
      <c r="C7" s="26"/>
      <c r="D7" s="26"/>
      <c r="E7" s="27"/>
      <c r="F7" s="27"/>
      <c r="G7" s="27"/>
      <c r="H7" s="27"/>
      <c r="I7" s="27"/>
      <c r="J7" s="27"/>
      <c r="K7" s="27"/>
      <c r="L7" s="11"/>
    </row>
    <row r="8" spans="1:12" x14ac:dyDescent="0.25">
      <c r="A8" s="17"/>
      <c r="B8" s="12"/>
      <c r="C8" s="24" t="s">
        <v>26</v>
      </c>
      <c r="D8" s="24"/>
      <c r="E8" s="25">
        <v>108</v>
      </c>
      <c r="F8" s="25"/>
      <c r="G8" s="25">
        <v>100</v>
      </c>
      <c r="H8" s="25"/>
      <c r="I8" s="25">
        <v>100</v>
      </c>
      <c r="J8" s="25"/>
      <c r="K8" s="28"/>
      <c r="L8" s="11"/>
    </row>
    <row r="9" spans="1:12" x14ac:dyDescent="0.25">
      <c r="A9" s="11"/>
      <c r="B9" s="11"/>
      <c r="C9" s="11"/>
      <c r="D9" s="11"/>
      <c r="E9" s="18" t="s">
        <v>32</v>
      </c>
      <c r="F9" s="18"/>
      <c r="G9" s="18"/>
      <c r="H9" s="18"/>
      <c r="I9" s="18"/>
      <c r="J9" s="11"/>
      <c r="K9" s="11"/>
      <c r="L9" s="11"/>
    </row>
    <row r="10" spans="1:12" x14ac:dyDescent="0.25">
      <c r="A10" s="10"/>
      <c r="B10" s="10"/>
      <c r="C10" s="10"/>
      <c r="D10" s="10"/>
      <c r="E10" s="18"/>
      <c r="F10" s="18"/>
      <c r="G10" s="18"/>
      <c r="H10" s="18"/>
      <c r="I10" s="18"/>
      <c r="J10" s="10"/>
      <c r="K10" s="10"/>
    </row>
  </sheetData>
  <sortState ref="C3:K6">
    <sortCondition descending="1" ref="E3:E6"/>
  </sortState>
  <mergeCells count="3">
    <mergeCell ref="A2:A8"/>
    <mergeCell ref="E9:I10"/>
    <mergeCell ref="E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GRÁFICO 3</vt:lpstr>
      <vt:lpstr>GRÁFICO 4</vt:lpstr>
      <vt:lpstr>GRÁFICO 5</vt:lpstr>
      <vt:lpstr>GRÁFICO 6</vt:lpstr>
      <vt:lpstr>GRÁFICO 7</vt:lpstr>
      <vt:lpstr>GRÁFICO 2</vt:lpstr>
      <vt:lpstr>GRÁFICO 1</vt:lpstr>
      <vt:lpstr>TABELA 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Questionário Principal</dc:title>
  <dc:subject>Questionário Principal Submissions</dc:subject>
  <dc:creator>JotForm</dc:creator>
  <cp:keywords>submissions excel jotform</cp:keywords>
  <dc:description>Questionário Principal Submissions received at jotform.com 1557583078</dc:description>
  <cp:lastModifiedBy>Fabiola de Martino Barros</cp:lastModifiedBy>
  <dcterms:created xsi:type="dcterms:W3CDTF">2019-05-11T13:57:58Z</dcterms:created>
  <dcterms:modified xsi:type="dcterms:W3CDTF">2019-09-30T15:14:31Z</dcterms:modified>
  <cp:category>Submissions</cp:category>
</cp:coreProperties>
</file>