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105" windowWidth="15315" windowHeight="5355" firstSheet="5" activeTab="10"/>
  </bookViews>
  <sheets>
    <sheet name="Geral" sheetId="1" r:id="rId1"/>
    <sheet name="2003" sheetId="2" r:id="rId2"/>
    <sheet name="2004" sheetId="3" r:id="rId3"/>
    <sheet name="2005" sheetId="4" r:id="rId4"/>
    <sheet name="2006" sheetId="5" r:id="rId5"/>
    <sheet name="2007" sheetId="6" r:id="rId6"/>
    <sheet name="2008" sheetId="7" r:id="rId7"/>
    <sheet name="2009" sheetId="8" r:id="rId8"/>
    <sheet name="2010" sheetId="10" r:id="rId9"/>
    <sheet name="2011" sheetId="9" r:id="rId10"/>
    <sheet name="2012" sheetId="11" r:id="rId11"/>
    <sheet name="Total" sheetId="12" r:id="rId12"/>
    <sheet name="Plan13" sheetId="13" r:id="rId13"/>
  </sheets>
  <definedNames/>
  <calcPr calcId="125725"/>
</workbook>
</file>

<file path=xl/sharedStrings.xml><?xml version="1.0" encoding="utf-8"?>
<sst xmlns="http://schemas.openxmlformats.org/spreadsheetml/2006/main" count="1598" uniqueCount="802">
  <si>
    <t>Título</t>
  </si>
  <si>
    <t>Resumo</t>
  </si>
  <si>
    <t>Autor</t>
  </si>
  <si>
    <t xml:space="preserve">Ano </t>
  </si>
  <si>
    <t>Vol. N.</t>
  </si>
  <si>
    <t>(1)1</t>
  </si>
  <si>
    <t>The Contextual Imperative: Implications for coaching and mentoring</t>
  </si>
  <si>
    <t>This paper examines the impact of context on the development of coaching and mentoring practice. Qualitative research was undertaken with mentors working in the voluntary sector in the United Kingdom and this is combined with the author’s own reflections on coaching practice, in order to examine the role that contextual knowledge and understanding plays in the development of standards for coaching and mentoring practice.</t>
  </si>
  <si>
    <t>Elaine Cox</t>
  </si>
  <si>
    <t>From Strategic Planning to Strategic Coaching: Evolving conceptual frameworks to enable changing business cultures</t>
  </si>
  <si>
    <t>This paper uses an exploration of recent developments in corporate theory and human resources development to suggest that successful corporate systems emerging out of international business turbulence since 1990 constitute entrepreneurial networks rather than bureaucratic hierarchies. Enterprise networks require forms of human resource development substantively different from high-compliance training regimes. Networks depend on entrepreneurs rather than replicators. Evidence is beginning to suggest that corporate coaching offers a supremely effective method of supporting corporate entrepreneurs and a culture of innovation and risk taking</t>
  </si>
  <si>
    <t>Developing stronger practitioner certification in coaching-related professions: a USA perspective</t>
  </si>
  <si>
    <t>Something quite exciting happened recently. For the first time in the six months that I have been receiving a publication from a national executive recruiter, the December 2002 issue listed several positions for Organizational Development (OD) and Human Performance Improvement (HPI) Professionals. Half of those positions were listed with multinational firms. This is a welcome sign that corporations are starting to understand the need and value for developing the human systems on which their process systems depend.</t>
  </si>
  <si>
    <t>Sherryl Stalinski</t>
  </si>
  <si>
    <t>(2)1</t>
  </si>
  <si>
    <t>Toward a profession of coaching: Sixty-five years of progress and challenges for the future</t>
  </si>
  <si>
    <t>he coaching industry has reached a key important point in its maturation. This maturation is being driven by at least three interrelated forces: (1) accumulated coaching experience; (2) the increasing entry of professionals into coaching from a wide variety of prior backgrounds; and (3) the increasing sophistication of management and Human Resource professionals. There is increasing awareness among coaches of the need to ground their practice in a solid theoretical understanding and empirically tested models, rather than the standardised implementation of “one size fits all” proprietary coaching systems. Further, there is a growing disenchantment with perceived pseudo-credentialing mills. In response to these forces we are beginning to witness increased interest in coaching-related research and the theoretically grounded approaches central to evidence-based coaching practice</t>
  </si>
  <si>
    <t xml:space="preserve"> Anthony M Grant  e Michael J Cavanagh</t>
  </si>
  <si>
    <t xml:space="preserve">No. </t>
  </si>
  <si>
    <t>Improving intermediate skills through workplace coaching: A case study within the UK rail industry</t>
  </si>
  <si>
    <t>Clare Hannah</t>
  </si>
  <si>
    <t>This phenomenological case study, set within the UK Rail Industry used Soft Systems Methodology (Checkland and Scholes, 1991) to answer the central research question “Can workplace coaching improve individual performance among staff and raise levels of customer satisfaction?” The case study examined the individual and business impact resulting from the introduction of a workplace-coaching model on a population of on-train customer service employees.</t>
  </si>
  <si>
    <t>Coaching and Mentoring in Small to Medium Sized Enterprises in the UK – factors that affect success and a possible solution.</t>
  </si>
  <si>
    <t>Dave Peel</t>
  </si>
  <si>
    <t>This paper, adopts a case study approach in order to examine the issues relating to the deployment of a coaching and mentoring intervention within the context of a specific UK based small and medium-sized enterprise (SME). The SME coaching and mentoring research agenda is highlighted as an area urgently needing attention given its economic impact. This paper seeks to initiate this debate.</t>
  </si>
  <si>
    <t>Understanding the experience of experience: a practical model of reflective practice for Coaching</t>
  </si>
  <si>
    <t>Peter Jackson</t>
  </si>
  <si>
    <t>Coaching is inherently a reflective process. Constructivist theories of learning are well established and greatly inform thinking on coaching. The coaching practitioner literature promotes activities and offers many tools to aid reflection. While psychology provides some very pertinent theory, a review of practitioner literature finds little to help coaches understand how reflection actually works. This paper proposes a simple four-cornered model of the mechanism of reflection in coaching. The outcomes are illustrated in application to first hand accounts of reflection in a coaching context. This model is intended to have distinct practical utility, while being embedded in underlying theory</t>
  </si>
  <si>
    <t>Leadership Coaching as Design Conversation</t>
  </si>
  <si>
    <t>This paper seeks to bridge and integrate the disciplined and rigorous practice of Design Conversation with the professional practice of coaching within the organisational setting. Argument is made that coaching is uniquely positioned to serve as a tool and process for facilitating genuine and effective dialogue at the organisational level. It explores current literature, understanding and issues in the areas of organisational learning, systems research, dialogue practice in organisations, and coaching as a professional practice.</t>
  </si>
  <si>
    <t>Executive, Workplace and Life Coaching: Findings from a Large-Scale Survey of International Coach Federation Members</t>
  </si>
  <si>
    <t>Anthony M Grant e Richard Zackon</t>
  </si>
  <si>
    <t>The knowledge base of coach-specific research detailing theories, techniques and outcomes of coaching is growing annually. However, little is known about coaches themselves. This paper reports on a large scale survey of coaches. A total of 2,529 coaches responded to an online survey conducted in 2003 amongst International Coach Federation (ICF) members. Data on credentialing, prior professional background, and current coach practice were collected. The coaches in this study had overwhelmingly graduated from or have been enrolled in a coach training program and virtually all had come to professional coaching from a prior professional background. In addition, data on coach demographics, coaching process and demographics were collected. This paper reports in detail on these findings, and makes suggestions for future research directions.</t>
  </si>
  <si>
    <t>(2)2</t>
  </si>
  <si>
    <t>The Evolution of Coaching; patterns, icons and freedom</t>
  </si>
  <si>
    <t>Simon Walker</t>
  </si>
  <si>
    <t>Recent explosions in the range of ‘people-development’ disciplines are necessitating a post hoc task of classification. Whilst inductive and historical methods can be used to trace the distinctions between coaching, counselling, mentoring, therapy etc, they misrepresent crucial aspects of each. Here a conceptual model, ‘personal ecology’, is offered which accounts for this industry diversity in more fundamental patterns of human relating. The model looks at three core components of human relating, empathy, logic and control, and how these interact to give eight fundamental categories of ‘people development’</t>
  </si>
  <si>
    <t>Dealing with issues of the self-concept and self-improvement strategies in coaching and mentoring</t>
  </si>
  <si>
    <t>Tatiana Bachkirova</t>
  </si>
  <si>
    <t>This article aims to introduce five models of dealing with the self-concept applied by individuals in the process of personal and professional development and the method of using these models in the context of coaching or mentoring. The experience of using this method is discussed and suggestions are made for those who would like to adopt it for enriching their practice.</t>
  </si>
  <si>
    <t>Can Evidence Based Coaching Increase ROI?</t>
  </si>
  <si>
    <t>Otto Laske</t>
  </si>
  <si>
    <t>This paper inquires into the effects of coaching carried out within an evidence based framework highlighting and supporting three generic coaching processes. It focuses on the enhancement of “return on investment” that may result from using (intake and outcome) assessments that make explicit how clients presently manage their mental and emotional disposition and work capability. The paper presents results deriving from coaching focused on potentiating clients’ own processes. Since the three coaching processes follow principles of lifespan development, they produce a twofold return: behavioural and developmental. Accordingly, the Return on Investment (ROI) of coaching is equally of a twofold nature: observable (behavioural) and inferable (developmental)</t>
  </si>
  <si>
    <t>Defying Definition: Competences in Coaching and Mentoring</t>
  </si>
  <si>
    <t>Philip Ferrar</t>
  </si>
  <si>
    <t>How do you define coaching and mentoring? What standards should apply? What should a competency framework for a coaching role look like? The issue of definitions and standards in coaching and mentoring circles is the subject of much debate. A competence-based approach is appealing; clarity in the coaching process would be helpful. But is it really a practicable proposition? This paper explores the difficulties inherent in a competence-based approach, and in attempting to define a process and standards (beyond a code of ethics) for executive coaching and mentoring. It concludes that attempting to ‘map’ this highly complex area using conventional competence-based methods is impractical.</t>
  </si>
  <si>
    <t>Integrating action learning practices into executive coaching to enhance business results</t>
  </si>
  <si>
    <t>Vicki Vaartjes</t>
  </si>
  <si>
    <t>Coaching-based development is growing in prominence as a means of enhancing the achievement of leadership outcomes in Australian business. This article seeks to demonstrate how the application of the practices associated with action learning can be applied to support the achievement of practical outcomes within group-based executive coaching, namely a more rigorous focus on business results. The work draws on an illustrative case study: a group-coaching program conducted with the executive leadership team of an industry-based service organisation. The theoretical and methodological basis of coaching and action learning are explored and contrasted with the conclusion that an integrated approach has the capacity to support coaching participants to achieve extensive developmental and practical outcomes.</t>
  </si>
  <si>
    <t>(3)1</t>
  </si>
  <si>
    <t>The significance of behavioural learning theory to the development of effective coaching practice</t>
  </si>
  <si>
    <t>This paper outlines the potential significance of behaviourism and its impact on developing effective coaching practice. Its purpose is threefold: firstly, it addresses the issues resonating from the critique of behaviourism, which focuses on its limited understanding and application within the coaching community. This is interesting given the fact that many coaches and coaching manuals use these techniques almost without realising their rootedness within the behaviourist tradition. Secondly, the argument is made that if behaviourism is to be used in an informed and ethical way then an in depth understanding of its theoretical underpinnings and application as a learning theory is essential. To this end the historical development, critique and adaptation of behaviourism is outlined in order to develop this understanding within the wider coaching community. Finally, the argument is put forward that only through adopting an integrated approach to coaching practice development can the coaching discipline move forward upon a sound theoretical base.</t>
  </si>
  <si>
    <t>Health promotion theory in practice: an analysis of Co-Active Coaching</t>
  </si>
  <si>
    <t>Jennifer D. Irwin e Don Morrow</t>
  </si>
  <si>
    <t>According to the World Health Organization (1986), “health promotion is the process of enabling people to increase control over, and to improve their own health.” To bring this process and its desired outcomes to fruition, many theories and models for understanding and altering health behaviours have been designed and utilized (Ajzen, 1988; Bandura, 1986; Fishbein &amp; Ajzen; 1975; Freire, 1973, 1974; Jessor &amp; Jessor, 1977; Prochaska, 1979). Practitioners of behaviour change implementation are legion, as therapists, counsellors, social workers and so forth. Coaching (in various iterations such as life coaching, personal coaching, executive coaching) is a recent and growing behavioural intervention. As trained health behaviourists with professional coaching practices, it is our contention that the Co-Active coaching method is an effective and efficient approach for ‘doing health promotion’. Furthermore, the success of the Co-Active coaching approach as a tool for health promotion is based, in part, on its integration of key health behaviour change elements such as: personal values; goal setting; self-defined issues; empowerment; self confidence; reinforcement; and self-efficacy. This position paper will examine the relationship of the Co-Active coaching method with several well-established behavioural theories.</t>
  </si>
  <si>
    <t>Can coaching strategies help experts share expertise?</t>
  </si>
  <si>
    <t>Susan Blow</t>
  </si>
  <si>
    <t>Knowledge is the life-blood of organisations, but the larger they grow the more difficult it becomes to share that knowledge and expertise. The purpose of this qualitative study was to try to establish whether coaching strategies have a part to play in the exploration and transmission of expertise. The study was carried out with a group of nineteen experts and coaches. For the analysis I used a qualitative phenomenological methodology. The results indicated that not only would experts value someone to help them explore the nature of their intuitive understanding, they also thought that coaches could help them to think through the political implications of their work in order to get their ideas championed by others and thus implemented. Furthermore, experts also tend to use words that have both a limited technical meaning and different popular associations: an example is ‘tacit knowledge’. The coach therefore also has a potential interpretive role, helping the expert to use language that will be understood beyond his or her immediate field. The conclusion of the study was that coaching strategies would indeed seem to have a part to play in helping experts share their expertise</t>
  </si>
  <si>
    <t>(3)2</t>
  </si>
  <si>
    <t>The Coaching Scorecard: a holistic approach to evaluating the benefits of business coaching</t>
  </si>
  <si>
    <t>Mel Leedham</t>
  </si>
  <si>
    <t>The use of external business coaches to improve the performance and competence of employees is increasing dramatically. However, there is still little empirical research attesting to its effectiveness in achieving business goals, and there is no universally accepted way of evaluating its added value to the individual or the organisation. This study takes a multi-dimensional approach to reviewing the published literature on the tangible benefits of business coaching combined with the more established processes of training evaluation and business results measurement. The study goes on to identify, via a case study, how a group of corporate purchasers select and measure the effectiveness of external business coaches. Data is also obtained from a large-scale national survey of people receiving coaching in a variety of business contexts.</t>
  </si>
  <si>
    <t>How do we describe coaching? An exploratory development of a typology of coaching based on the accounts of UK-based practitioners</t>
  </si>
  <si>
    <t>This study is exploratory and looks for meaningful ways of differentiating coaching approaches used by UK practitioners as a way of establishing a more solid foundation for comparative and evaluative research. The paper briefly explores how coaching is defined, arguing that current definitions provide an inadequate foundation for theoretical and evaluative research, compared with multi-dimensional models. A methodology for developing multi-dimensional models is sought within and outside the coaching literature. With little existing methodology to follow, a pragmatic approach is developed using a range of techniques from different traditions: data collection and analysis through interview (from Grounded Theory); synthesis through repertory grid (originally from Personal Construct Theory, but used in other contexts); and simplification of the resulting dimensions through qualitative clustering techniques. Interviews with 5 UK-based practitioners produced a five-dimensional typology reflecting attitudinal and conceptual differences.</t>
  </si>
  <si>
    <t>Can Coaching Reduce Workplace Stress? A Quasi-Experimental Study</t>
  </si>
  <si>
    <t>Kristina Gyllensten e Stephen Palmer</t>
  </si>
  <si>
    <t>This paper presents the main findings from Part I of a study investigating if workplace coaching can reduce stress. Thirty-one participants from a UK finance organisation took part in the quasi-experimental study. Depression, anxiety and stress were measured before and after coaching in a coaching and control group. Levels of anxiety and stress had decreased more in the coaching group compared to the control group, and were lower in the coaching group compared to the control group at the end of the study.</t>
  </si>
  <si>
    <t>Evidence-Based Practice: A Potential Approach for Effective Coaching</t>
  </si>
  <si>
    <t>As coaching develops as an emerging profession, it is vital for coaches to begin integrating evidence from both coaching-specific research and related disciplines, their own expertise, and an understanding of the uniqueness of each client. Evidence-based practice (EBP) encompasses these three endeavors in designing interventions aimed at positive growth and change for their recipients. While coaching does not have an extensive body of specific knowledge, there is a wealth of evidence from fields such as psychology, adult learning, communication, and others which has a bearing on coaches’ knowledge and practice.</t>
  </si>
  <si>
    <t>Dianne R. Stober, Leni Wildflower e
David Drake</t>
  </si>
  <si>
    <t>An Analysis of the Impact of SME Organisational Culture on Coaching and Mentoring</t>
  </si>
  <si>
    <t>This paper explores the relationship between small and medium sized enterprise (SME) organisational culture and its impact on coaching and mentoring through the use of a case study methodology. The impact of culture as a phenomenon and the significance of SMEs themselves is significant. Existing literature is used to focus the correlation between organisational cultures and performance, culture change and strategy development and deployment in order to argue that this phenomenon is omnipresent and impacts on every aspect of an organisation’s existence. The research draws on data that seeks to test the existence of organisational culture within SMEs.</t>
  </si>
  <si>
    <t>Proposing a proximal principle between peer coaching and staff development as a driver for transformation</t>
  </si>
  <si>
    <t>Liz Browne</t>
  </si>
  <si>
    <t>This article reports on evaluation research undertaken in the United Kingdom on behalf of a consortium of leading edge educational providers engaged in delivering one strand of a Teaching and Learning National Transformation Programme for the Learning and Skills sector. The transformational programme is best described as having three enablers namely teaching and learning materials to support practitioners, network meetings and a professional training programme for nominated subject learning coaches. The main focus here is on the latter of the three enablers, although issues of material design and network facilitation well impact on the research outcomes and thus cannot be completely ignored. The aim of the Subject Learning Coaches’ Professional Training Programme provides training in coaching alongside the opportunity for accreditation for those wanting to complete a number of set assignments.</t>
  </si>
  <si>
    <t>From Coach Training to Coach Education: Teaching Coaching within a Comprehensively Evidence Based Framework</t>
  </si>
  <si>
    <t>Otto E. Laske,</t>
  </si>
  <si>
    <t>This paper outlines the conceptual framework for coach education used at the Interdevelopmental Institute (IDM) that focuses on changes in adult cognition and social-emotional capability. The framework derives from research by Piaget, his followers in the Kohlberg School at Harvard University, and the Frankfurt School (Critical Theory). In the framework coaching is seen as a way of changing other minds by way of consulting to clients’ mental process (process consultation). Material for coaching is found in the documented tendency of adult learners, coaches and clients alike, to embrace ever more sophisticated thought forms that aid them in dealing with the complexity of real life issues.</t>
  </si>
  <si>
    <t>(4)2</t>
  </si>
  <si>
    <t>(4)1</t>
  </si>
  <si>
    <t>Colleen Harding</t>
  </si>
  <si>
    <t>Colleen Harding</t>
  </si>
  <si>
    <t>Using the Multiple Intelligences as a learning intervention: model for coaching and mentoring</t>
  </si>
  <si>
    <t>The purpose of this study was to explore the ways in which Gardner’s Multiple Intelligences (MI) could be incorporated into a model for coaching and mentoring. The research was conducted through a qualitative study using Action Research. Six coach-mentors worked with six learners and devised interventions to emphasise the MI through the coaching-mentoring process in a variety of contexts. Both the impact on the progress of the learners and the impact on the practice of the coach-mentors were analysed. The study concluded by acknowledging that in emphasising a range of MI during the coaching-mentoring process learners were stimulated to progress their learning. The discipline of aiming to use all of the MI encouraged the coach-mentors to take risks in designing experiential interventions. The creation of a MI Model and a MI Toolbox for Coaching and Mentoring gave coach-mentors</t>
  </si>
  <si>
    <t>Group supervision for coaches: is it worthwhile?
A study of the process in a major professional organisation</t>
  </si>
  <si>
    <t>Janet Butwell</t>
  </si>
  <si>
    <t>This study sought to understand whether supervision provides real value to coaches, by observing the experiences of group supervision for internal coaches in a professional organisation. All participants appreciated the networking, learning and support gained from supervision but the work valued most by them related to case presentation. Findings suggest that more could have been achieved in this area if the group’s objectives, and possibly its supervisory model, had been set out in very clear terms at its inception, and if the group met more frequently.</t>
  </si>
  <si>
    <t>The ‘Aha’ Moment in Co-Active Coaching and its Effects on Belief and Behavioural Changes</t>
  </si>
  <si>
    <t>Leigh Longhurst</t>
  </si>
  <si>
    <t>Life coaching lacks a clear ontology of its range and depth. What is clear though is that people seek life coaching to make changes in their lives. One kind of change is frequently demonstrated in Gestalt psychology: when looking at a picture, perception dictates what you see as ‘figure’ and what as ‘ground’ and it is not possible to see both simultaneously. Then a ‘switch’ happens and the perception of figure and ground reverses, resulting in an ‘Aha’ moment.</t>
  </si>
  <si>
    <t>Coaching Research: who? what? where? when? why?</t>
  </si>
  <si>
    <t>P. Alex Linley</t>
  </si>
  <si>
    <t>The remarkable growth of coaching to date has not, so far, been matched by a similar growth in the research corpus that underpins it. There may be several explanations for this, including the pace of growth relative to the pace of research; coaching’s location at the juxtaposition of business consultancy and applied psychology; and competing imperatives that leave coaches themselves torn between being coaches and being researchers.</t>
  </si>
  <si>
    <t>(5)1</t>
  </si>
  <si>
    <t>The compatibility between characteristics of employees at risk for sickness absence and components of a preventive coaching intervention</t>
  </si>
  <si>
    <t>Saskia Duijts et al</t>
  </si>
  <si>
    <t>The aim of this study was to assess the compatibility between characteristics of employees ‘at risk’ for sickness absence and components of a preventive coaching intervention. Data from baseline questionnaires of the ‘at risk’ study population of a randomized trial, and of two reference groups of the Maastricht Cohort Study were used to compare (mental) health and work related characteristics.</t>
  </si>
  <si>
    <t>A Survey of Executive Coaching Practices in New Zealand</t>
  </si>
  <si>
    <t>Ian Brooks e Sarah Wright</t>
  </si>
  <si>
    <t>Executive coaching is a rapidly growing form of organisation development intervention, and one which is receiving increasing attention in the management and psychology literature. This study reports on the state of the practice of executive coaching in New Zealand, about which little is currently known.</t>
  </si>
  <si>
    <t>Global coaching and evidence based coaching: Multiple perspectives operating in a process of pragmatic humanism</t>
  </si>
  <si>
    <t>Geoffrey Abbott e Philippe Rosinski</t>
  </si>
  <si>
    <t>This article highlights relationships between the emerging practice of global coaching, described in Rosinski (2003a, 2006) and six leading ‘evidence based’ approaches to coaching (Stober &amp; Grant, 2006). Attention is given to global coaching in the international business environment, positioning the treatment within an executive coaching framework.</t>
  </si>
  <si>
    <t>Coaching Skills for Responding to Affect</t>
  </si>
  <si>
    <t>Affective-cognitive integration is a crucial skill for human development and therefore must also be a key enabler in coaching. This paper proposes coaching techniques that facilitate affective-cognitive integration in the light of theory related to emotions triggering. It also explores how emotional sharing, through language, enables an interaction between affect and cognition that assists the integration of both and therefore can be utilized for coaches for enabling self-awareness and development</t>
  </si>
  <si>
    <t>Leigh Kibby</t>
  </si>
  <si>
    <t>The benefits and impacts of a coaching and mentoring programme for teaching staff in secondary school</t>
  </si>
  <si>
    <t>This study attempts to produce evidence to establish whether teaching staff in schools in the UK, who undertake coaching as part of their continuous professional development, will enjoy benefits and impacts upon their professional and personal lives. There is a paucity of empirical research on this subject. Coaching in schools is at an early stage and there have been calls by professional bodies to produce evidence of its benefits and impacts. This study does this by conducting an intensive coaching programme for three teaching staff in a secondary school wishing to develop coaching: a senior and a middle manager and a junior member of staff.</t>
  </si>
  <si>
    <t>Paul Allan</t>
  </si>
  <si>
    <t>(5)2</t>
  </si>
  <si>
    <t>Stepping off the treadmill: a study of coaching on the RCN Clinical Leadership Programme</t>
  </si>
  <si>
    <t>This phenomenological study is set in the context of leadership development in the National Health Service (NHS). The aim of the study was to provide an in-depth understanding of the Royal College of Nursing Clinical Leadership Development Programme (RCN CLP) participants’ experience of the coaching component of the programme.</t>
  </si>
  <si>
    <t>Hazel Mackenzie</t>
  </si>
  <si>
    <t>A fruitful soil: what coaches can learn from how theatre directors in rehearsal create a learning environment</t>
  </si>
  <si>
    <t>This grounded theory study looks at how theatre directors in rehearsal create a learning environment and considers what coaches can learn. It identifies some of the factors involved in creating a learning environment in both theatre rehearsal and coaching: factors such as managing processes, managing relationships and overcoming goal impasse. It also explores the influence of intuition.</t>
  </si>
  <si>
    <t>Julia Drum</t>
  </si>
  <si>
    <t>Carrying Cultural Baggage: the contribution of socio-cultural anthropology to cross-cultural coaching</t>
  </si>
  <si>
    <t>Barbara St Claire-Ostwald</t>
  </si>
  <si>
    <t>This study examines the cultural awareness of professionals working in organisations. Given the multicultural nature of today’s workforce, it is becoming increasingly important for companies and coaches alike to take into account how cross-cultural differences may affect daily working practices</t>
  </si>
  <si>
    <t>Educational Research Mentoring and Coaching as Co-creative Synergy</t>
  </si>
  <si>
    <t>Sarah Fletcher</t>
  </si>
  <si>
    <t>Mentoring and coaching are rarely clearly defined and there has been a growth of confusion, as both terms tend to develop singular meanings in different professional contexts. In this paper both activities are defined and explored in terms of how they can develop as co-creative synergy where the personal and professional development of both parties results in mutual benefit. Additionally, I explore how mentoring and coaching can be generative.</t>
  </si>
  <si>
    <t>(6)1</t>
  </si>
  <si>
    <t>Regulating the regulators: Paving the way for international, evidence-based coaching standards</t>
  </si>
  <si>
    <t>Kerryn Griffiths e Marilyn Campbell</t>
  </si>
  <si>
    <t>Attempts to standardise coaching and develop frameworks of accreditation for professional coaches currently appear to be growing as rapidly as the coaching industry itself. Coach training organisations, professional associations and universities are vying to regulate the industry through the development of competencies and standards. However, most existing frameworks of coach regulation are not evidence-based or empirically validated.</t>
  </si>
  <si>
    <t>The Influence Of Character: Does Personality Impact Coaching Success?</t>
  </si>
  <si>
    <t>Lorna J Stewart et al.</t>
  </si>
  <si>
    <t>Using the Five Factor Model of personality and the construct general self efficacy this study explores the relationship between coaching clients’ personality and a self-report measure of the transfer of learning from coaching to the workplace. Positive correlations are found between the application of coaching development and conscientiousness, openness to experience, emotional stability and general self-efficacy</t>
  </si>
  <si>
    <t>Meta-coaching: a methodology grounded in psychological theory</t>
  </si>
  <si>
    <t>Susie Linder-Pelz e Michael Hall</t>
  </si>
  <si>
    <t>In this conceptual article we suggest that understanding clients’ self-reflexive processes enables coaches to become even more effective in helping clients make changes in how they think, feel and act. Our aim is also to throw light on the relationship between metacognition, change and coaching.</t>
  </si>
  <si>
    <t>Towards Executive Change: A psychodynamic group coaching model for short executive programmes</t>
  </si>
  <si>
    <t>Graham Ward</t>
  </si>
  <si>
    <t>Coaching in different forms is prevalent in many European organisations. However, individuals typically receive coaching in the traditional dyadic form. Groups are generally formed only for training. In this article, it is argued that coaching executives in groups to leverage collective experience in an experiential encounter and provide ongoing support, is an efficient and potent way for executives to transform.</t>
  </si>
  <si>
    <t>Co-Active Life Coaching as a Treatment for Adults with Obesity</t>
  </si>
  <si>
    <t>Courtney Newnham-Kanas, Jennifer D. Irwin e Don Morrow</t>
  </si>
  <si>
    <t>(6)2</t>
  </si>
  <si>
    <t>This study evaluates the impact of one-on-one coaching on the waist circumference, BMI, self-esteem, self-efficacy, physical activity, and functional health status of adults with obesity. A one-group within-subjects, pre-test post-test study design was used. The study took place at the University of Western Ontario from June-October 2007.</t>
  </si>
  <si>
    <t>What Factors Affect Coaching and Mentoring in Small and Medium Sized Enterprises</t>
  </si>
  <si>
    <t>This study adopts a mixed methodology case study approach in order to provide support for the call for a radical re-evaluation of what enables coaching and mentoring within the small and medium sized enterprise (SME) context.</t>
  </si>
  <si>
    <t>Mentoring a Behavioural Coach in Thinking Developmentally: A Dialogue</t>
  </si>
  <si>
    <t>In this paper, presented largely in the form of a dialogue, I outline the mental processes required for engaging with the Constructive Developmental Framework (CPF) (Laske, 1999). From among the varieties of process consultation potentially benefiting from using CDF, I focus on coaching. I speak from experience with CDF, rather than primarily in terms of its theoretical foundations. Using one example, I convey a ‘feel’ of how developmental coaching works in practice once CDF has been learned and internalized by its user</t>
  </si>
  <si>
    <t>What is ‘Coaching’? An Exploration of Conflicting Paradigms</t>
  </si>
  <si>
    <t>Yossi Ives</t>
  </si>
  <si>
    <t>This paper sets out the argument that quite fundamental issues, both theoretical and practical, divide the various approaches to coaching. It does not suggest that any one approach is better or right; each approach would be more appropriate in particular situations. However, by understanding more clearly the nature of the difference between approaches, it will also be easier to fit a coaching model to specific situations. It is argued here that goal-oriented approaches to coaching generally have a different perspective than therapeutic or personal-development approaches on the role of the coach and on the objective of coaching.</t>
  </si>
  <si>
    <t>Coach Referral Services: Do They Work?</t>
  </si>
  <si>
    <t>Rey Carr</t>
  </si>
  <si>
    <t>The latest trend in coaching is to help coaches and clients find each other. The degree to which these services deliver a true match creates questions about their real purpose. The value for either coaches or clients is non-existent or minimal for most of these services. Only two of these services actually interview clients to determine their coachability and screen coaches to determine their competence; the remainder are merely warehouses or computerized databases</t>
  </si>
  <si>
    <t>Toward a Profession of Coaching? A Definitional Examination of ‘Coaching,’ ‘Organization Development,’ and ‘Human Resource Development’</t>
  </si>
  <si>
    <t xml:space="preserve">Robert G. Hamlin, Andrea D. Ellinger e Rona S. Beattie </t>
  </si>
  <si>
    <t>(7)1</t>
  </si>
  <si>
    <t>Annotated Bibliography of Life Coaching and Health Research</t>
  </si>
  <si>
    <t>While executive life coaching is quite prominent in the research forum as outlined in Grant’s workplace and executive life coaching annotated bibliography (2005), studies pertaining to life coaching-related health outcomes are fewer in number and they have not been well recognized</t>
  </si>
  <si>
    <t>Courtney Newnham-Kanas, Paul Gorczynski, Don Morrow e Jennifer D. Irwin</t>
  </si>
  <si>
    <t>The impact of Co-active Life Coaching on female university students with obesity</t>
  </si>
  <si>
    <t>Melissa van Zandvoort, Jennifer D. Irwin e Don Morrow</t>
  </si>
  <si>
    <t>The purpose of this qualitative study was to explore the impact of Co-active life coaching on obese female university students. Five obese (BMI ≥ 30kg/m2), female university students received an average of nine weekly, 35-minute, one-on-one sessions with a certified coach. Semi-structured, in-depth interviews before and after participating in the coaching intervention were conducted, and inductive content analysis was utilized. Strategies to enhance data trustworthiness were incorporated throughout.</t>
  </si>
  <si>
    <t>Evidence Is a Verb: A Relational Approach to Knowledge and Mastery in Coaching</t>
  </si>
  <si>
    <t>David Brake</t>
  </si>
  <si>
    <t>This article provides a fresh look at the evidential needs in coaching by outlining important principles for the bases of evidence-based practice, the nature of evidence itself, the links between research and practice, the uses of evidence, the politics of evidence and the implications of evidence as a basis for coaching.</t>
  </si>
  <si>
    <t>Developing Coaching Supervision Practice: an Australian case study</t>
  </si>
  <si>
    <t>This paper describes a coaching supervision framework and practice and the effects of it on participants in the monthly supervision groups1. The framework was originally developed in an action research process aimed at improving and standardising supervision practice and consists of a conceptual model and a structure for the supervision conversation2</t>
  </si>
  <si>
    <t>Hilary Armstrong e Mandy Geddes</t>
  </si>
  <si>
    <t>(7)2</t>
  </si>
  <si>
    <t>Discovering, applying and integrating: The process of learning in coaching</t>
  </si>
  <si>
    <t>Coaching is a rapidly expanding field with interdisciplinary roots and broad application. However, despite abundant prescriptive literature, research into the process of coaching is minimal. Similarly, although learning is inherently recognised in the process of coaching, the process of learning in coaching is little understood and learning theory makes up only a small part of the evidence-based coaching literature. In this report of a grounded theory study of coaches and their clients, the process of learning in coaching across a range of coaching models is examined and discussed</t>
  </si>
  <si>
    <t>The Effect from Executive Coaching on Performance Psychology</t>
  </si>
  <si>
    <t>this study, the authors explore the effects of an executive coaching programme on important performance psychology variables (self-efficacy, causal attribution, goal setting, and self-determination).</t>
  </si>
  <si>
    <t>Frode Moen e Einar Skaalvik</t>
  </si>
  <si>
    <t>Assessing Leadership Readiness Using Developmental Personality Style: A tool for leadership coaching</t>
  </si>
  <si>
    <t>This article presents a conceptual application for use in executive and leader development coaching engagements. The Leadership Readiness Index uses developmental personality style theory to establish categories of leadership readiness that can be used during the assessment phase of a coaching relationship. The article begins with an overview of leader development and is followed by a description of developmental personality style theory and its role in the construction of the Leadership Readiness Index. A brief discussion of potential uses for the index within the context of executive/leader coaching is provided. The article concludes with a discussion of the limitations of the index, future research strategies that can be applied to evaluate its viability and a summary of its potential contributions to evidence-based coaching practice.</t>
  </si>
  <si>
    <t>K. Candis Best,</t>
  </si>
  <si>
    <t>(8)1</t>
  </si>
  <si>
    <t>Sales Managers’ Motivation to Coach Salespeople: an exploration using expectancy theory</t>
  </si>
  <si>
    <t>Sales managers can supervise and help salespeople achieve their performance goals by using two types of behaviours: ‘coaching’ or ‘directive’ behaviour. As companies can be interested in promoting coaching in order to develop their human resources, they can find useful to understand which factors affect sales managers’ motivation to coach rather than to “direct”. Building on Vroom’s Expectancy Theory, we develop a theoretical model exploring sales managers’ motivation to show a coaching behaviour. Organizational implications are drawn from the model.</t>
  </si>
  <si>
    <t>Claudio Pousa e Anne Mathieu</t>
  </si>
  <si>
    <t>The Coach in Asian Society: Impact of social hierarchy on the coaching relationship</t>
  </si>
  <si>
    <t>Lina Nangalia e Ajay Nangalia</t>
  </si>
  <si>
    <t>This exploratory case study explores how executive coaches across Asia adapt coaching, from the conventional (essentially Western) understanding, to make it culturally congruent for their clients. It presents how coaching is personalized to an Eastern ethos; thus, constructively challenging coaching concepts and practices that are believed to be universally applicable. The</t>
  </si>
  <si>
    <t>Grappling with the gods: Reflections for coaches of the narcissistic leader</t>
  </si>
  <si>
    <t>Kerri S. Kearney</t>
  </si>
  <si>
    <t>While the general research literature has addressed narcissistic behaviours in executive leaders, the effect of its presence on the success of the executive coaching process has not been explored. The predominance of narcissism in our executives, however, has been established--making it likely that coaches will deal with these types of behavioural tendencies. Drawing from interviews, an organizational survey and observations at a single organizational site, as well as broader coaching experiences, this article offers a practical reflection of narcissism in the organizational environment and presents core issues that coaches may face. It also suggests some possible guidelines for coaching this type of client and considers how much we as coaches should endeavor to assist our clients in changing this aspect of themselves</t>
  </si>
  <si>
    <t>Keeping our heads above water: applying Kegan’s ‘orders of consciousness’</t>
  </si>
  <si>
    <t>Eva Pinkavova</t>
  </si>
  <si>
    <t>This article proposes that an understanding of Kegan’s ‘orders of consciousness’ theory can</t>
  </si>
  <si>
    <t>Cultural Orientations Framework (COF) Assessment Questionnaire in Cross-Cultural Coaching: A Cross-Validation with Wave Focus Styles</t>
  </si>
  <si>
    <t>Céline Rojon e Almuth McDowall</t>
  </si>
  <si>
    <t>(8)2</t>
  </si>
  <si>
    <t>This paper outlines a cross-validation of the Cultural Orientations Framework assessment questionnaire (COF, Rosinski, 2007; a new tool designed for cross-cultural coaching) with the Saville Consulting Wave Focus Styles questionnaire (Saville Consulting, 2006; an existing validated measure of occupational personality), using data from UK and German participants (N = 222). The convergent and divergent validity of the questionnaire was adequate. Contrary to previous findings which used different measures (Ronen &amp; Shenkar, 1985; Schwartz, 1999; House et al., 2004; Bartram et al., 2006), the results from this particular study indicated few national differences between UK and Germany, however differences by gender were observed. These findings are discussed in terms of their implications for the development and use of the COF in practice. This may allow for a more finely grained understanding of culture than previous models such as Hofstede’s cultural values framework (1980; 2001), if further evidence for its validity is obtained and published</t>
  </si>
  <si>
    <t>Motivational Coaching: A Functional Juxtaposition of Three Methods for Health Behaviour Change: Motivational Interviewing, Coaching, and Skilled Helping</t>
  </si>
  <si>
    <t>The purpose of this paper was to explore the unique qualities/characteristics/components of the Co-Active coaching model compared to Motivational Interviewing and Egan’s Skilled Helper Model.</t>
  </si>
  <si>
    <t>Courtney Newnham-Kanas, Don Morrow e Jennifer D. Irwin</t>
  </si>
  <si>
    <t>Assessing Motivational Interviewing through Co-Active Life Coaching Tools as a Smoking Cessation Intervention: A Demonstration Study</t>
  </si>
  <si>
    <t>Tara Mantler, Don Morrow e Jennifer D. Irwin</t>
  </si>
  <si>
    <t>The objective of this study was to explore smoking triggers and obstacles to cessation, and intervention experiences among nine 19-28 year old smokers who participated in a 3-month coaching-administered Motivational Interviewing (MI) intervention.</t>
  </si>
  <si>
    <t>Coaching for accelerated research productivity in Higher Education</t>
  </si>
  <si>
    <t>Hilary Geber</t>
  </si>
  <si>
    <t>It is recognized that combining a thorough orientation to academic life and its expectations with intensive training in conceptualising research can accelerate the careers of early career academics.</t>
  </si>
  <si>
    <t>How does the adoption of coaching behaviours by line managers contribute to the achievement of organisational goals?</t>
  </si>
  <si>
    <t>Louise Wheeler</t>
  </si>
  <si>
    <t>Provision of excellent customer service is critical to the success of organisations relying on sales and patronage to survive. There is an abundance of theory suggesting a link between the adoption of a coaching style of management and enhanced performance.</t>
  </si>
  <si>
    <t>(9)1</t>
  </si>
  <si>
    <t>Does Supervisory Coaching Behaviour Reduce Salespeople’s Lies?</t>
  </si>
  <si>
    <t>Lying is pervading organizations and has a high economic and social toll. Lying among salespeople can be particularly dangerous, as they are at the boundaries of the organization and can affect many organizational outcomes.</t>
  </si>
  <si>
    <t xml:space="preserve">Anne Mathieu e Claudio Pousa </t>
  </si>
  <si>
    <t>Stress management through workplace coaching: The impact of learning experiences</t>
  </si>
  <si>
    <t>Gro Ladegård</t>
  </si>
  <si>
    <t>The purpose of the present study is to investigate how learning experiences acquired through workplace coaching may affect stress.</t>
  </si>
  <si>
    <t>Flourishing Youth Provision: The Potential Role of Positive Psychology and Coaching in Enhancing Youth Services</t>
  </si>
  <si>
    <t>This article discusses how positive psychology and evidence-based coaching can support youth service provision in order to promote cross fertilisation between these different domains of practice</t>
  </si>
  <si>
    <t>Clive J.C. Leach, L. S. Green e Anthony M. Grant</t>
  </si>
  <si>
    <t>Tinkering, Tailoring, and Transforming: Retention of Scientific Excellence of Women Researchers through WiSER mentoring</t>
  </si>
  <si>
    <t>Women are under-represented in academic grades in Higher Education, but more so in science, engineering and technology (SET) disciplines. This under-representation of women undermines the potential gains the community of science can attain by utilising the skills, talents and knowledge of all those who are trained to work in SET</t>
  </si>
  <si>
    <t>Hilary Geber e Caroline Roughneen</t>
  </si>
  <si>
    <t>A Work Behaviour Analysis of Executive Coaches</t>
  </si>
  <si>
    <t>This study has three main purposes. First, it introduces the Executive Coaching Work Behaviour Survey and takes the initial steps in validating this instrument. I</t>
  </si>
  <si>
    <t>Glenn Newsom e Eric B. Dent</t>
  </si>
  <si>
    <t>(9)2</t>
  </si>
  <si>
    <t>Currently, research supporting the validity of coaching is rising in both executive and life coaching arenas. Research has revealed that co-active life coaching (CALC), a particular style of coaching, is compatible with health-behaviour theory.</t>
  </si>
  <si>
    <t>Coaching with self-determination in mind: Using theory to advance evidence-based coaching practice</t>
  </si>
  <si>
    <t>Findings from a global survey of certified professional co-active coaches</t>
  </si>
  <si>
    <t>he scholarly coaching literature has advanced considerably in the past decade. However, a review of the existing knowledge base suggests that coaching practice and research remains relatively uninformed by relevant psychological theory. In this paper it will be argued that Self-Determination Theory (SDT; Deci &amp; Ryan, 1985) presents as a useful theoretical framework for coaching as it can help understand coaching practice at both macro and micro levels.</t>
  </si>
  <si>
    <t>Gordon B. Spence e Lindsay G. Oades</t>
  </si>
  <si>
    <t>Parallel processes in clinical supervision: Implications for coaching mental health practitioners</t>
  </si>
  <si>
    <t>This paper outlines the potential of parallel processes to enhance experiential learning opportunities in coaching for mental health practitioners.</t>
  </si>
  <si>
    <t>Trevor P. Crowe, Lindsay G. Oades et al.</t>
  </si>
  <si>
    <t>An HR perspective on executive coaching for organisational learning</t>
  </si>
  <si>
    <t>Alison Walker-Fraser</t>
  </si>
  <si>
    <t>The qualitative research study on which this article is based is an enquiry into the meaning and essences of the executive coaching-organizational learning phenomenon, as a social construct of the lived experiences and perceptions of HR professionals.</t>
  </si>
  <si>
    <t>E-mentoring in Online Course Projects: Description of an E-Mentoring Scheme</t>
  </si>
  <si>
    <t>Sandra L. Williams e Justin (Jin-Hong) Kim</t>
  </si>
  <si>
    <t>This article describes the structure and process of an e-mentoring scheme designed as an applied learning component within a final curriculum course in an online Master’s degree at a Midwestern U.S. University.</t>
  </si>
  <si>
    <t>Story Matters: An Inquiry into the Role of Narrative in Coaching</t>
  </si>
  <si>
    <t>10(1)</t>
  </si>
  <si>
    <t>Martin Vogel</t>
  </si>
  <si>
    <t>This study explores how coaches understand the concept of narrative and work with it in their practice. Six coaches were interviewed using a method of narrative inquiry. The study found three broad approaches among their responses: story as the task of coaching; story as the content of coaching; and story in the context of coaching</t>
  </si>
  <si>
    <t>Examining the Effectiveness of Executive Coaching on Coachees' Performance in the Israeli Context</t>
  </si>
  <si>
    <t>While executive coaching is a key means by which organisations and individuals build executives’ capabilities, very little research has investigated how effective or beneficial this development tool is to the individuals or the organisations in which they work.</t>
  </si>
  <si>
    <t>Gil Bozer e James C. Sarros</t>
  </si>
  <si>
    <t>Coaching as dialogue: Creating spaces for (mis)understandings</t>
  </si>
  <si>
    <t>Hilary Armstrong</t>
  </si>
  <si>
    <t>This paper considers dialogue as the central motif of coaching. Taking a social constructionist perspective it proposes that dialogue is the flow of meaning between human beings as they interact</t>
  </si>
  <si>
    <t>Certified Professional Co-Active Coaches: Why They Enjoy Coaching</t>
  </si>
  <si>
    <t>The evidence-base for the practice of coaching continues to flourish, despite the fact that very little is known about the practitioners (i.e. the coaches) themselves. It is of value to understand how coaches perceive their practice. Such information can be utilized to create a common knowledge-base about coaches that can be used, in turn, to track trends and forward research that evaluates coaching services. As the use of Co-Active coaching in facilitating behaviour change continues to rise it becomes important to learn more about Certified-Professional Co-Active Coaches (CPCC).</t>
  </si>
  <si>
    <t>Retaining High Potential Talent: Assessment and Coaching As a Means of Avoiding the “Mahna-Mahna” Effect</t>
  </si>
  <si>
    <t>Anne Lueneburger</t>
  </si>
  <si>
    <t>This study explores how coaching effectiveness is enhanced by focusing on and managing of the relative frequency of individual job tasks and how it contributes to deepening the leadership bench in organisations</t>
  </si>
  <si>
    <t>Perceived Leadership Self-Efficacy and Coach Competence: Assessing a Coaching-Based Leadership Self-Efficacy Scale</t>
  </si>
  <si>
    <t>Frode Moen e Roger A. Federici</t>
  </si>
  <si>
    <t>The first purpose of this study was to develop and test the factor structure of a</t>
  </si>
  <si>
    <t>10(2)</t>
  </si>
  <si>
    <t>Australian Coaches’ Views on Coaching Supervision: A Study with Implications for Australian Coach Education, Training and Practice</t>
  </si>
  <si>
    <t>Anthony M Grant</t>
  </si>
  <si>
    <t xml:space="preserve">In the first study to examine Australian coaches’ views on supervision, 174 experienced </t>
  </si>
  <si>
    <t>Managing Emotions at Work: How Coaching Affects Retail Support Workers’ Performance and Motivation</t>
  </si>
  <si>
    <t>Elaine Cox e Claire Patrick</t>
  </si>
  <si>
    <t>Working with people invariably involves managing emotions.</t>
  </si>
  <si>
    <t>Does Coaching Transform Coaches? A Case Study of Internal Coaching</t>
  </si>
  <si>
    <t>This paper presents the results of a case-study of an internal coaching intervention aimed at building leadership capacity in a large production company in India</t>
  </si>
  <si>
    <t>Sraban Mukherjee</t>
  </si>
  <si>
    <t>What is Relationship Coaching?</t>
  </si>
  <si>
    <t>This paper presents an initial conceptualisation of relationship coaching for single people</t>
  </si>
  <si>
    <t>What do you Really Want: an Examination of the Pursuit of Goal Setting in Coaching</t>
  </si>
  <si>
    <t>This article examines what appears to be a societal compulsion towards goal pursuit and target</t>
  </si>
  <si>
    <t>Debra Jinks e Janice Dexter</t>
  </si>
  <si>
    <t>Coaching: Is it just a new name for training?</t>
  </si>
  <si>
    <t>This article looks at the growth of coaching in the corporate sector and considers the overlaps with training provision.</t>
  </si>
  <si>
    <t>Carmelina Lawton-Smith e Elaine Cox</t>
  </si>
  <si>
    <t>SI 1</t>
  </si>
  <si>
    <t>Coaching and mentoring - The  role of experience and sector knowledge</t>
  </si>
  <si>
    <t>This article explores the difference between executive coaching and mentoring. It argues that the boundary between the two is more blurred than is sometimes suggested</t>
  </si>
  <si>
    <t>Jonathan Passmore</t>
  </si>
  <si>
    <t>The mental health boundary in relationship to coaching and other activities</t>
  </si>
  <si>
    <t>This article explores the relationship between coaching and mental health issues. Coaching functions in a world that is dominated by the medical model of mental health, where problems are viewed as illnesses to be diagnosed and treated.</t>
  </si>
  <si>
    <t>Andrew Buckley</t>
  </si>
  <si>
    <t>Personal Consultancy: An integrative approach to one-to-one talking practices</t>
  </si>
  <si>
    <t>Despite a proliferation of ‘one-to-one’ taking practices that include counselling, psychotherapy and coaching, the existing approaches do not seem to by fully adequate, starting from their very names to, more importantly, the help that they can offer to clients</t>
  </si>
  <si>
    <t>Nash Popovic e Ilona Boniwell</t>
  </si>
  <si>
    <t>Hestia and Coaching: Speaking to the ‘hearth’ of the matter</t>
  </si>
  <si>
    <t>As many reasons are put forward for the rapid proliferation of executive coaching as there are sceptics who believe it is a passing fad.</t>
  </si>
  <si>
    <t>SI 2</t>
  </si>
  <si>
    <t>An exploration of the experience of self-doubt in the coaching context and the strategies adopted by coaches to overcome it</t>
  </si>
  <si>
    <t>Lynne Hindmarch</t>
  </si>
  <si>
    <t>This study explores the experience of self-doubt in coaching, and strategies adopted to overcome it. A phenomenological approach is used to explore the lived experience of self-doubt with eight participants. Four of the participants are clients who have been coached in self-doubt, and four are coaches who have worked with clients in addressing issues of self-doubt</t>
  </si>
  <si>
    <t>Great Expectations: Can Maternity Coaching affect the Retention of Professional Women?</t>
  </si>
  <si>
    <t>Joy Bussell</t>
  </si>
  <si>
    <t>The last thirty years have seen significantly more women reaching senior professional positions and a corresponding increase in women returning to work after having children. However, studies reveal that employers often lose highly qualified women, who choose not to return</t>
  </si>
  <si>
    <t>Exploring current thinking within the field of coaching on the role of supervision</t>
  </si>
  <si>
    <t>Coaching supervision has become a ‘hot potato’ in recent months as many coaching organisations and trainers are championing the need for anyone calling themselves a professional coach to have a supervisor</t>
  </si>
  <si>
    <t>Tina Salter</t>
  </si>
  <si>
    <t>Psychometric tests are now a multi-million-pound business: what lies behind a coach’s decision to use them?</t>
  </si>
  <si>
    <t>The use of psychometric tests has grown into a multi-million-pound industry. This paper describes a phenomenological study to investigate the reasons why coaches choose to use psychometric tests designed for personality assessment in their coaching.</t>
  </si>
  <si>
    <t>Annabel Harper</t>
  </si>
  <si>
    <t>Researching Coaching: some dilemmas of a novice grounded theorist</t>
  </si>
  <si>
    <t>Linda Neal</t>
  </si>
  <si>
    <t>This article explores some of the debates of grounded theory from the perspective of a novice researcher. The aim is to show how grounded theory processes support constant dialogue between the theoretical and the pragmatic.</t>
  </si>
  <si>
    <t>SI 3</t>
  </si>
  <si>
    <t>Researcher as Goldilocks: searching for a methodology that is ‘just right’ for a coaching and mentoring study</t>
  </si>
  <si>
    <t>This paper seeks to explore some of the tensions and possibilities for those engaging in coaching and mentoring research, maybe for the first time</t>
  </si>
  <si>
    <t>Continuous Professional Development and Avoiding the Vanity Trap: an exploration of coaches’ lived experiences of supervision</t>
  </si>
  <si>
    <t>Liz McGivern</t>
  </si>
  <si>
    <t>This research reported in this paper set out to explore and understand the lived experiences of coaches in supervision and captures the views they have formed as a result of their experience.</t>
  </si>
  <si>
    <t>The Inner Game of Coaching</t>
  </si>
  <si>
    <t>This study adopts a heuristic phenomenological approach and investigates the occurrence and effects of the Inner Game (Gallwey, 1974) from a coach’s perspective. Published research both in business and sports coaching areas is reviewed together with associated psychological theories, in order to begin to determine the coping strategies that experienced coaches use to manage their Inner Game.</t>
  </si>
  <si>
    <t>Annie Kimblin</t>
  </si>
  <si>
    <t>Towards Greater Cultural Understanding in Coaching</t>
  </si>
  <si>
    <t>Jenny Plaister-Ten</t>
  </si>
  <si>
    <t>This study investigated the experience of coaching in an executive or business cross-cultural coaching context.</t>
  </si>
  <si>
    <t>The co-created boundary: negotiating the limits of coaching</t>
  </si>
  <si>
    <t>Alison Maxwell</t>
  </si>
  <si>
    <t>This paper explores how business coaches experience the boundary between coaching and therapy in their practice. Using a phenomenological approach, four therapeutically trained and four non-therapeutically trained coaches were asked to describe instances when they felt they were working near the ‘boundary</t>
  </si>
  <si>
    <t>Exploring Clients’ Readiness for Coaching</t>
  </si>
  <si>
    <t>This qualitative study explores clients’ readiness for coaching. A grounded theory methodology is adopted and framed within an interpretivist/constructivist paradigm.</t>
  </si>
  <si>
    <t>SI 4</t>
  </si>
  <si>
    <t>Why is Progress a Controversial Issue in Coaching?</t>
  </si>
  <si>
    <t>Tanya Prescott</t>
  </si>
  <si>
    <t>Ines Kretzschmar</t>
  </si>
  <si>
    <t>In coaching there is a lack of research that focuses specifically on progress, despite increasing global debate on what progress means for individuals and societies</t>
  </si>
  <si>
    <t>The nature of the internal coaching relationship</t>
  </si>
  <si>
    <t>This paper presents the results of a study into the nature of the relationship between in-house coaches and their clients based on three case studies of coach-client pairs using a phenomenological approach.</t>
  </si>
  <si>
    <t>Simon Machin</t>
  </si>
  <si>
    <t>Flow in coaching conversation</t>
  </si>
  <si>
    <t>Karen J Wesson</t>
  </si>
  <si>
    <t>Although the phenomenon of flow has been studied for over forty years there has been little focus on the application of flow theory to one-to-one enablement situations such as coaching.</t>
  </si>
  <si>
    <t>Coaching and Spiritual Values in the Workplace: exploring the perspective of coaches</t>
  </si>
  <si>
    <t>Ann Griffiths</t>
  </si>
  <si>
    <t>This study explores coaching and Spiritual Values (SV) in the workplace through the coach’s perspective, using a qualitative research method based on an interpretative phenomenological approach (IPA).</t>
  </si>
  <si>
    <t>An in-depth phenomenological study of the effect that knowledge of Human Givens has within executive coaching</t>
  </si>
  <si>
    <t>Mike McLaughlin</t>
  </si>
  <si>
    <t>This study explores the use of Human Givens ideas within the field of executive coaching.</t>
  </si>
  <si>
    <t>Coaching and Cross-Cultural Transitions: a narrative inquiry approach</t>
  </si>
  <si>
    <t>Birgit den Outer</t>
  </si>
  <si>
    <t>This article explores the use of a narrative inquiry approach as a research method for research on coaching practice.</t>
  </si>
  <si>
    <t>Does a “blended” programme of development and coaching, produce sustainable change?</t>
  </si>
  <si>
    <t>Glenn Wallis</t>
  </si>
  <si>
    <t>The aim of this paper is to examine whether a blended leadership programme, which combined coaching and development sessions, would lead to lasting change.</t>
  </si>
  <si>
    <t>In What Ways Does Coaching Contribute to Effective Leadership Development?</t>
  </si>
  <si>
    <t>John Simpson</t>
  </si>
  <si>
    <t>The aim of this paper is to examine the contribution that coaching makes to the development of the quality of leadership in Tribal Group plc. The case study research is based on eight semi-structured interviews of senior leaders and describes how coaching is contributing more to the development of personal qualities, personal skills and behaviours of individual leaders than it is to team building and strategic thinking.</t>
  </si>
  <si>
    <t>Phenomenological research: How methodology supports effective research into middle managers perceptions of engagement in coaching</t>
  </si>
  <si>
    <t>Annie Symes</t>
  </si>
  <si>
    <t>This article gives an insight into the research methods and findings of a study of the perceptions of middle managers in relation to engagement in coaching. The article aims to give an understanding of the importance of the chosen methodology and how this can be the key to successful research. It will conclude with an insight into the conclusions from the study which focused on taking coaching forward to middle manager level</t>
  </si>
  <si>
    <t>Collaborative action research: the ethical challenges</t>
  </si>
  <si>
    <t>Janice Cook</t>
  </si>
  <si>
    <t>This article explores some of the ethical challenges that have been addressed primarily in the research design phase of a coaching doctoral research study. The ethical position of the researcher with a dual role of coach is examined as well as the ethical predicaments for the leaders being coached who are also collaborative researchers in this action research study.</t>
  </si>
  <si>
    <t>Coaching and training transfer: A phenomenological inquiry into combined training-coaching programmes</t>
  </si>
  <si>
    <t>Linda Spencer</t>
  </si>
  <si>
    <t>Businesses often turn to coaching to combat under-performance in training transfer, i.e. the translation of learning from training into improved performance in the workplace.</t>
  </si>
  <si>
    <t xml:space="preserve">SI 5 </t>
  </si>
  <si>
    <t>Exploring Coaches’ Experience of their Clients’ Issues of Self-Esteem</t>
  </si>
  <si>
    <t>Tricia Brady</t>
  </si>
  <si>
    <t>Self-esteem is generally perceived as fundamental to performance and research highlights its central role in our psychological well-being. Yet there is little coaching literature to help us understand this phenomenon. This article reports on a phenomenological study to understand the real-life experiences of six executive coaches who had clients with issues of self-esteem.</t>
  </si>
  <si>
    <t>What’s happening in the coaching conversation with an executive at risk of derailing?</t>
  </si>
  <si>
    <t>Little is known about what happens in a coaching conversation when an executive is at risk of derailing. Consequently, the coach might be unsure how to manage such challenging engagements. This phenomenological study takes the coach’s perspective in focusing on this gap in the evidence base. Findings highlight the importance of quickly tuning into the client’s unconscious scripts and schemas manifesting the maladaptive behaviour and high emotion. Readiness for change is identified before applying appropriate strategies and interventions. The coach is however required to apply their skills in complex environments where the vagaries of organisational systems become exposed.</t>
  </si>
  <si>
    <t>Nigel Sargent</t>
  </si>
  <si>
    <t>Exploring the meaning of coaching for newly appointed senior leaders in their first twelve to eighteen months in role</t>
  </si>
  <si>
    <t>Newly appointed senior leaders are typically expected to “hit the ground running” and start making a difference within a few weeks of their arrival. This study explores how they articulate and interpret their experience of coaching during their transition period. Using a phenomenological based approach, the empirical research involved in-depth interviews with six recently appointed senior leaders in the private and public sectors. The findings revealed that participants attribute particular significance to their coaching in helping them overcome a deep sense of vulnerability in the face of complex challenges, develop new personal, social and cognitive capacities, and identify new purpose and meaning in their whole lives which in turn engenders motivation and ownership of the role. Participants also attributed significant value to the calm, reflective space created by the coach who may need to engage in a variety of ways, as coach, mentor, counsellor or management consultant, depending on their needs.</t>
  </si>
  <si>
    <t>Gill Reynolds</t>
  </si>
  <si>
    <t>The conclusions middle managers draw from their beliefs about organisational coaching and their coaching practices</t>
  </si>
  <si>
    <t>Tomas Misiukonis</t>
  </si>
  <si>
    <t>This article reports on a phenomenological study that examined middle managers beliefs about organisational coaching and their coaching practices. The study also investigated middle managers’ conclusions, drawn from the relationship between these two objects. Two unstructured in-depth interviews based on participants’ coaching experience were conducted with each of four middle managers who came from different Lithuanian corporate organisations. The article provides a more thorough understanding of middle managers’ views about their own beliefs and their coaching practices. It is expected that managers of all levels and those who provide coaching training in organisations, would benefit from this study</t>
  </si>
  <si>
    <t>Second order observations on a coaching programme: the changes in organisational culture</t>
  </si>
  <si>
    <t>Geraint Evans</t>
  </si>
  <si>
    <t>The purpose of this study is to illuminate the relationship between a coaching programme and the consequent changes within a scientific services unit of a UK county police force, using organisational culture as the lens to view and interpret the outcomes. A qualitative case study is used to create a detailed description of the changes in behaviour of managers and SSU staff and the consequent shift in the organisation climate, practice and culture. The findings suggest that management behaviour influences the organisational climate and contributed to an environment that changed the way members of the SSU related to each other and the divisional aims. Furthermore, the study highlighted individual sense-making of the coaching programme and the outcomes and surfaced the paradox of using person-centred non-directive coaching for explicit directed organisational change</t>
  </si>
  <si>
    <t>What is the relationship between coaching interventions and team effectiveness?</t>
  </si>
  <si>
    <t>Mona Haug</t>
  </si>
  <si>
    <t>This article concerns research undertaken with a cross-functional team preparing the market launch of a new product in Germany. The research aim was to find out whether there is a relationship between team and one-to-one coaching interventions and team effectiveness. Collaborative Action Research was chosen as a methodology to collect authentic, significant and trustworthy data from participants. Methods included semi-structured interviews, pre-test and post-test questionnaires, participant observation, individual and group feedback, and a researcher’s diary. The aim of the study is to demonstrate the potential for tailored coaching interventions in relation to organisational outcomes.</t>
  </si>
  <si>
    <t>How does coaching help to support team working? A case study in the NHS</t>
  </si>
  <si>
    <t>This paper explores how coaching supports team working in an NHS hospital.</t>
  </si>
  <si>
    <t>Vera Woodhead</t>
  </si>
  <si>
    <t>An exploration of holistic life coaching for breast cancer survivors</t>
  </si>
  <si>
    <t>This study is an exploration of holistic life coaching for breast cancer survivors using a phenomenological mixed methods approach involving action research and semi-structured interviews. The aim of the research is to explore the possible introduction of coaching interventions to the breast cancer care pathway.</t>
  </si>
  <si>
    <t>Alison Shearsmith</t>
  </si>
  <si>
    <t>What happens when coachees explore their strengths?</t>
  </si>
  <si>
    <t>Teresa Clifford</t>
  </si>
  <si>
    <t>Recent research largely focuses on measuring the outcomes of strengths-based coaching but fails to consider coachees’ individual experience of the process. This study aims to deepen the understanding of the experience of coachees when they explore their strengths and to examine what insights this provides for the application of strengths-based approaches in coaching.</t>
  </si>
  <si>
    <t>SI6</t>
  </si>
  <si>
    <t>Examining how the Beliefs of Christian Coaches impact their Coaching Practice</t>
  </si>
  <si>
    <t>Paul Duncan</t>
  </si>
  <si>
    <t>Do the beliefs of Christian coaches influence their coaching practice? To explore this question, a qualitative research method based on an Interpretative phenomenological approach (IPA) was used and data was collected from five coaches using semi-structured interviews. Four master themes were identified through the analysis of the data: the sense of personal identity of the coach, having a Christian worldview, additional resources brought to the coaching session and finally, the unique pressures that were experienced. An implication arising from this study is a required awareness in current coach-training practice of identification and possible integration of the beliefs, values and worldview of the coach.</t>
  </si>
  <si>
    <t>How can Maternity Coaching influence Women’s Re-engagement with their Career Development: a Case Study of a Maternity Coaching Programme in UK-Based Private Law Firms</t>
  </si>
  <si>
    <t>Claudia Filsinger</t>
  </si>
  <si>
    <t>This article explores the influence maternity coaching has on how women re-engage with their career development after maternity leave</t>
  </si>
  <si>
    <t>How Can Ideas from the Existential Approach Enhance Coaching for People with Work-Related Stress?</t>
  </si>
  <si>
    <t>Anne Kongsted Krum</t>
  </si>
  <si>
    <t>Stress remains a significant problem in contemporary society causing people to take sick leave and early retirement. This paper explores how using ideas from the existential approach can enhance coaching for people who experience work-related stress</t>
  </si>
  <si>
    <t>Strengthening Coaching: an Exploration of the Mindset of Executive Coaches using Strengths-Based Coaching</t>
  </si>
  <si>
    <t>Kathy Toogood</t>
  </si>
  <si>
    <t>Interest in strengths-based coaching is growing, yet whilst there is evidence that focusing on strengths is beneficial, there is scant research within a coaching context and literature offers limited practical guidance. This phenomenological analysis study investigates six executive coaches’ beliefs about the practice and impact of strengths-based coaching. The findings reveal what motivates the coaches to focus on strengths, including a high sense of coach authenticity, suggesting that there might be benefits for both client and coach. The paper also discusses the coaches’ beliefs about the unique contribution to coaching outcomes and offers insights into the strengths-based coaching ‘recipe’.</t>
  </si>
  <si>
    <t>Coaching and the Change Paradox: A Heuristic Study</t>
  </si>
  <si>
    <t>Roz Munro</t>
  </si>
  <si>
    <t>Research shows that a desired change, even when attempted, is not always sustained; this is the change paradox. Using a heuristic methodology this study focused on the experiences of six co-researchers as they explored their own change paradox within a coaching setting using the Immunity to Change process. The findings were fused into a synthesis of all the experiences where this dynamic “flow of change” incorporated the emergent themes: recognising the need for change; the familiarity of this change; methods of support needed for maintaining the change. The main conclusion drawn was that this understanding of the dynamic “flow of change” enhances the Immunity to Change process and is potentially a useful addition to the coach’s toolkit</t>
  </si>
  <si>
    <t>“It can be Life-Changing”; an Interpretative Phenomenological Analysis of the Coach and Coachee’s Experience of Psychometrics in Coaching</t>
  </si>
  <si>
    <t>This research explores the coach and coachee’s experience of psychometrics in coaching with specific reference to the conversation and the relationship</t>
  </si>
  <si>
    <t>Tina Buckle</t>
  </si>
  <si>
    <t>Exploring the Link between Identity and Coaching Practice</t>
  </si>
  <si>
    <t>This paper explores the beliefs and assumptions that executive coaches hold about their</t>
  </si>
  <si>
    <t>Joy Butcher</t>
  </si>
  <si>
    <t>Coaching Clients through the Quarter-Life Crisis: What works?</t>
  </si>
  <si>
    <t>Alice Stapleton</t>
  </si>
  <si>
    <t>Evidence continues to suggest that the quarter-life crisis is a prominent experience, yet coaching related literature on the subject is limited</t>
  </si>
  <si>
    <t>Medical Careers and Coaching – an Exploratory Study</t>
  </si>
  <si>
    <t>Joan Reid</t>
  </si>
  <si>
    <t>Recent changes to medical career pathways have resulted in the introduction of a range of career support activities by medical education organisations</t>
  </si>
  <si>
    <t>How New Secondary School Headteachers access Coaching and Mentoring: Support Strategies for New Senior Leaders</t>
  </si>
  <si>
    <t>This article derives from doctoral research which took a client perspective and a grounded theory approach to investigate how new secondary school headteachers use coaching and mentoring. Six newly appointed headteachers in England were interviewed three times during their first year in post.</t>
  </si>
  <si>
    <t>Pg.</t>
  </si>
  <si>
    <t>Teórico</t>
  </si>
  <si>
    <t>Teórico-Empírico</t>
  </si>
  <si>
    <t>Empírico</t>
  </si>
  <si>
    <t>Quanti</t>
  </si>
  <si>
    <t xml:space="preserve">Quali </t>
  </si>
  <si>
    <t>Misto</t>
  </si>
  <si>
    <t>Metodologia</t>
  </si>
  <si>
    <t>Abord. Coach.</t>
  </si>
  <si>
    <t>.9-22</t>
  </si>
  <si>
    <t xml:space="preserve">Instituição </t>
  </si>
  <si>
    <t>País</t>
  </si>
  <si>
    <t>Inglaterra</t>
  </si>
  <si>
    <t>Tema</t>
  </si>
  <si>
    <t>Mentoring e Coaching</t>
  </si>
  <si>
    <t>The Cognitive Models of Change Leaders</t>
  </si>
  <si>
    <t>The models, schemas, recipes and mantras, which leaders of change bring to the projects they manage, are relatively little understood. Here the nature of these structures is explored from the perspective of mental model theory. The positive potential of simplified representations of business problems is contrasted with the negative value of certain long-cherished and counterproductive recipes for action. It is suggested that many managers, when initially questioned about the nature of the cognitive structures they bring to their work, tend to make excessive claims for the stability and internal consistency of their personal repertoire of available material. The popular distinction between tacit models, as “undiscussable and indescribable” phenomena (Argyris and Schön 1996), is compared with a more dialogic view of managers as men and women subject to frequent changes of stance as they engage with significant colleagues. Simple links between personality types or cognitive style and mental models in use are challenged and it is suggested that a leader’s repertoire of models and heuristics is often extended well beyond the zones of comfort that may be inferred from personality theory. Management and cognitive competences are advocated as potential limiters of models in use and facilitators of change. Classification of the mental models of leaders is attempted in order to illustrate the value that individual models may have as narrational, ego-defensive, processual and discursive material. The depth, superficiality and motivation behind certain models are discussed, as is the question of how easily leaders of change can adapt these different types of structure as a result of the feedback they get from the success or failure of their projects. This paper forms part of an ongoing study of senior managers who are leading organizational change in the public and private sectors</t>
  </si>
  <si>
    <t>Mike Travis</t>
  </si>
  <si>
    <t>23-45</t>
  </si>
  <si>
    <t>Coaching</t>
  </si>
  <si>
    <t>Grant Ledgerwood</t>
  </si>
  <si>
    <t xml:space="preserve"> Oxford Brookes University</t>
  </si>
  <si>
    <t>University of Greenwich</t>
  </si>
  <si>
    <t>46-56</t>
  </si>
  <si>
    <t>This paper uses an exploration of recent developments in corporate theory and human resources development to suggest that successful corporate systems emerging out of international business turbulence since 1990 constitute entrepreneurial networks rather than bureaucratic hierarchies. Enterprise networks require forms of human resource development substantively different from high-compliance training regimes. Networks depend on entrepreneurs rather than replicators. Evidence is beginning to suggest that corporate coaching offers a supremely effective method of supporting corporate entrepreneurs and a culture of innovation and risk taking.</t>
  </si>
  <si>
    <t>.6-8</t>
  </si>
  <si>
    <t>1  e 2</t>
  </si>
  <si>
    <t>Aurora Now Foundation AZ</t>
  </si>
  <si>
    <t xml:space="preserve">Estados Unidos </t>
  </si>
  <si>
    <t>.1-16</t>
  </si>
  <si>
    <t>1 e 2</t>
  </si>
  <si>
    <t>University of Sydney</t>
  </si>
  <si>
    <t>Australia</t>
  </si>
  <si>
    <t>17-44</t>
  </si>
  <si>
    <t>Estudo de caso/fenomelogia</t>
  </si>
  <si>
    <t>Regional Head of Human Resources, First South and Wales</t>
  </si>
  <si>
    <t>Reino Unido</t>
  </si>
  <si>
    <t>46-58</t>
  </si>
  <si>
    <t>Estudo de caso</t>
  </si>
  <si>
    <t>Coaching/Mentoring</t>
  </si>
  <si>
    <t>Hartnell Training Ltd</t>
  </si>
  <si>
    <t>Aurora Now Foundation</t>
  </si>
  <si>
    <t>Estados Unidos</t>
  </si>
  <si>
    <t>68-86</t>
  </si>
  <si>
    <t>.1-15</t>
  </si>
  <si>
    <t>Survey</t>
  </si>
  <si>
    <t>Australia/Estados Unidos</t>
  </si>
  <si>
    <t>Oxford Brookes University</t>
  </si>
  <si>
    <t>29-40</t>
  </si>
  <si>
    <t>41-53</t>
  </si>
  <si>
    <t>Interdevelopmental Institute, Medford</t>
  </si>
  <si>
    <t>54-60</t>
  </si>
  <si>
    <t>Ferrar Inspirational Development Ltd</t>
  </si>
  <si>
    <t>Integrating action learning practices into executive coaching to enhance business results</t>
  </si>
  <si>
    <t>Coaching-based development is growing in prominence as a means of enhancing the achievement of leadership outcomes in Australian business. This article seeks to demonstrate how the application of the practices associated with action learning can be applied to support the achievement of practical outcomes within group-based executive coaching, namely a more rigorous focus on business results. The work draws on an illustrative case study: a group-coaching program conducted with the executive leadership team of an industry-based service organisation. The theoretical and methodological basis of coaching and action learning are explored and contrasted with the conclusion that an integrated approach has the capacity to support coaching participants to achieve extensive developmental and practical outcomes</t>
  </si>
  <si>
    <t>Coaching</t>
  </si>
  <si>
    <t>.1-17</t>
  </si>
  <si>
    <t>Estudo de caso</t>
  </si>
  <si>
    <t>Challenor Consulting Pty Ltd.</t>
  </si>
  <si>
    <t>Austrália</t>
  </si>
  <si>
    <t>Haill Associates Ltd.</t>
  </si>
  <si>
    <t>Reino Unido</t>
  </si>
  <si>
    <t>.1-16</t>
  </si>
  <si>
    <t>30-44</t>
  </si>
  <si>
    <t>MlCoaching Plus</t>
  </si>
  <si>
    <t>75-85</t>
  </si>
  <si>
    <t>Experimento</t>
  </si>
  <si>
    <t>City University</t>
  </si>
  <si>
    <t>City University</t>
  </si>
  <si>
    <t>.9-19</t>
  </si>
  <si>
    <t>Estudo de caso</t>
  </si>
  <si>
    <t>Otto E. Laske</t>
  </si>
  <si>
    <t>45-57</t>
  </si>
  <si>
    <t>Interdevelopmental Institute (IDM)</t>
  </si>
  <si>
    <t xml:space="preserve">Estados Unidos </t>
  </si>
  <si>
    <t>43-53</t>
  </si>
  <si>
    <t>Oxford</t>
  </si>
  <si>
    <t>.1-6</t>
  </si>
  <si>
    <t>University of Leicester</t>
  </si>
  <si>
    <t>30-41</t>
  </si>
  <si>
    <t>Survey</t>
  </si>
  <si>
    <t>Nova Zelandia</t>
  </si>
  <si>
    <t>University of Canterbury</t>
  </si>
  <si>
    <t>58-77</t>
  </si>
  <si>
    <t>GAICS</t>
  </si>
  <si>
    <t>Reino Unido e Bélgica</t>
  </si>
  <si>
    <t>22-34</t>
  </si>
  <si>
    <t>Fenomenologia</t>
  </si>
  <si>
    <t>Scottish Executive Health Department</t>
  </si>
  <si>
    <t>45-52</t>
  </si>
  <si>
    <t>CINCRA International Coaching &amp; Training Consultancy</t>
  </si>
  <si>
    <t>.1-11</t>
  </si>
  <si>
    <t>Milsom House</t>
  </si>
  <si>
    <t>Coaching e Mentoring</t>
  </si>
  <si>
    <t>.1-8</t>
  </si>
  <si>
    <t>This article looks at the growth of coaching in the corporate sector and considers the overlaps with training provision. Drawing on the experience of the authors, a conceptual analysis is constructed that culminates in our presentation of a simple learning strategies map that provides a framework for understanding the activities and strategies used when developing others, either through training or coaching</t>
  </si>
  <si>
    <t>xford Brookes University</t>
  </si>
  <si>
    <t>.10-16</t>
  </si>
  <si>
    <t>Gray’s Inn Road</t>
  </si>
  <si>
    <t>17-23</t>
  </si>
  <si>
    <t>Dereham</t>
  </si>
  <si>
    <t>30-39</t>
  </si>
  <si>
    <t>Institute of Executive Coaching</t>
  </si>
  <si>
    <t>32-42</t>
  </si>
  <si>
    <t>1 e 2</t>
  </si>
  <si>
    <t>76-78</t>
  </si>
  <si>
    <t>INSEAD Business School</t>
  </si>
  <si>
    <t>França</t>
  </si>
  <si>
    <t>1 e 4</t>
  </si>
  <si>
    <t>.1-18</t>
  </si>
  <si>
    <t>114-119</t>
  </si>
  <si>
    <t>Peer Resource</t>
  </si>
  <si>
    <t xml:space="preserve">Canada </t>
  </si>
  <si>
    <t>.1-13</t>
  </si>
  <si>
    <t>Organisational Behaviour Consultancy</t>
  </si>
  <si>
    <t>14-26</t>
  </si>
  <si>
    <t>Teoria Embasada</t>
  </si>
  <si>
    <t>Bussell Associates</t>
  </si>
  <si>
    <t>27-39</t>
  </si>
  <si>
    <t>Teoria Embasada e Survey</t>
  </si>
  <si>
    <t>Estados Unidos</t>
  </si>
  <si>
    <t>13-38</t>
  </si>
  <si>
    <t>1 a 5</t>
  </si>
  <si>
    <t>Reino Unido e Estados Unidos</t>
  </si>
  <si>
    <t>.1-12</t>
  </si>
  <si>
    <t>Center for Narrative Coaching</t>
  </si>
  <si>
    <t>.1-15</t>
  </si>
  <si>
    <t>Institute of Executive Coaching,</t>
  </si>
  <si>
    <t>Australia</t>
  </si>
  <si>
    <t>31-49</t>
  </si>
  <si>
    <t xml:space="preserve">Noruega </t>
  </si>
  <si>
    <t>.1-10</t>
  </si>
  <si>
    <t>Kenilworth Gardens</t>
  </si>
  <si>
    <t>.11-20</t>
  </si>
  <si>
    <t>22-37</t>
  </si>
  <si>
    <t>Organisation &amp; People Development</t>
  </si>
  <si>
    <t>64-83</t>
  </si>
  <si>
    <t>Consulting Ltd</t>
  </si>
  <si>
    <t>K. Candis Best</t>
  </si>
  <si>
    <t>.1-16</t>
  </si>
  <si>
    <t>Smithfield/Magnolia, Inc.</t>
  </si>
  <si>
    <t>34-50</t>
  </si>
  <si>
    <t>Université de Sherbrooke</t>
  </si>
  <si>
    <t>Canada</t>
  </si>
  <si>
    <t>51-66</t>
  </si>
  <si>
    <t>Global Coach Trust, Kalyanagar</t>
  </si>
  <si>
    <t>India</t>
  </si>
  <si>
    <t>.1-13</t>
  </si>
  <si>
    <t>14-21</t>
  </si>
  <si>
    <t>icterineHR</t>
  </si>
  <si>
    <t>.1-25</t>
  </si>
  <si>
    <t>Survey</t>
  </si>
  <si>
    <t>64-78</t>
  </si>
  <si>
    <t xml:space="preserve">África do Sul </t>
  </si>
  <si>
    <t>.1-20</t>
  </si>
  <si>
    <t>Coaching and Mentoring Research Project</t>
  </si>
  <si>
    <t>21-36</t>
  </si>
  <si>
    <t>65-82</t>
  </si>
  <si>
    <t>Chilton, Didcot</t>
  </si>
  <si>
    <t>West Lothian</t>
  </si>
  <si>
    <t>83-84</t>
  </si>
  <si>
    <t>Fenomelogia</t>
  </si>
  <si>
    <t>Análise de discurso</t>
  </si>
  <si>
    <t>95-104</t>
  </si>
  <si>
    <t>105-113</t>
  </si>
  <si>
    <t>Wallis Consulting</t>
  </si>
  <si>
    <t>Churchill</t>
  </si>
  <si>
    <t>114-133</t>
  </si>
  <si>
    <t>Estudo de caso</t>
  </si>
  <si>
    <t>134-140</t>
  </si>
  <si>
    <t>Creekmoor</t>
  </si>
  <si>
    <t>Open to Learning</t>
  </si>
  <si>
    <t>141-150</t>
  </si>
  <si>
    <t>.1-15</t>
  </si>
  <si>
    <t>Insight Oxford Ltd</t>
  </si>
  <si>
    <t>.16-28</t>
  </si>
  <si>
    <t>Canadá</t>
  </si>
  <si>
    <t>29-43</t>
  </si>
  <si>
    <t>Noruega</t>
  </si>
  <si>
    <t>.1-21</t>
  </si>
  <si>
    <t>37-56</t>
  </si>
  <si>
    <t>Xifra HRsolutions</t>
  </si>
  <si>
    <t>67-79</t>
  </si>
  <si>
    <t>Kingston Bagpuize</t>
  </si>
  <si>
    <t>28-38</t>
  </si>
  <si>
    <t>Atlas Management Consultant</t>
  </si>
  <si>
    <t>Fenomenologia</t>
  </si>
  <si>
    <t>39-53</t>
  </si>
  <si>
    <t>Gill Reynolds Associates</t>
  </si>
  <si>
    <t>54-69</t>
  </si>
  <si>
    <t>OVC Consulting</t>
  </si>
  <si>
    <t>Lituânia</t>
  </si>
  <si>
    <t>Milton Keynes</t>
  </si>
  <si>
    <t>70-88</t>
  </si>
  <si>
    <t>89-101</t>
  </si>
  <si>
    <t>Vaihingen/Enz</t>
  </si>
  <si>
    <t>Alemanha</t>
  </si>
  <si>
    <t>1 e 4</t>
  </si>
  <si>
    <t>102-119</t>
  </si>
  <si>
    <t>Edimo Coaching</t>
  </si>
  <si>
    <t>14-32</t>
  </si>
  <si>
    <t>Israel e Austrália</t>
  </si>
  <si>
    <t>33-37</t>
  </si>
  <si>
    <t>Análise de Discurso</t>
  </si>
  <si>
    <t>124-131</t>
  </si>
  <si>
    <t>North of Neutral LLC</t>
  </si>
  <si>
    <t>Perceived Leadership Self-Efficacy and Coach Competence: Assessing a Coaching-Based Leadership Self-Efficacy Scale</t>
  </si>
  <si>
    <t>Norwegian University of Science &amp; T</t>
  </si>
  <si>
    <t>Australian Coaches’ Views on Coaching Supervision: A Study with Implications for Australian Coach..</t>
  </si>
  <si>
    <t>17-33</t>
  </si>
  <si>
    <t>34-51</t>
  </si>
  <si>
    <t>77-88</t>
  </si>
  <si>
    <t>ITS Engineering College</t>
  </si>
  <si>
    <t>Índia</t>
  </si>
  <si>
    <t>101-111</t>
  </si>
  <si>
    <t>46-56</t>
  </si>
  <si>
    <t>Learning &amp; Development Consultant</t>
  </si>
  <si>
    <t>73-88</t>
  </si>
  <si>
    <t>Biddenham,</t>
  </si>
  <si>
    <t>120-130</t>
  </si>
  <si>
    <t>146-165</t>
  </si>
  <si>
    <t>Surrey and Sussex</t>
  </si>
  <si>
    <t>166-173</t>
  </si>
  <si>
    <t>Coaching e Mentoring</t>
  </si>
  <si>
    <t>Título</t>
  </si>
  <si>
    <t>Vol. N.</t>
  </si>
  <si>
    <t xml:space="preserve">Ano </t>
  </si>
  <si>
    <t>Elaine Cox</t>
  </si>
  <si>
    <t>anagement and cognitive competences are advocated as potential limiters of models in use and facilitators of change. Classification of the mental models of leaders is attempted in order to illustrate the value that individual models may have as narrational, ego-defensive, processual and discursive material.</t>
  </si>
  <si>
    <t>From Strategic Planning to Strategic Coaching: Evolving conceptual frameworks to enable changing business cultures</t>
  </si>
  <si>
    <t>Grant Ledgerwood</t>
  </si>
  <si>
    <t>The value of openness in e-relationships: using Nonviolent Communication to guide online coaching and mentoring</t>
  </si>
  <si>
    <t>This paper explores the use of Nonviolent Communication (NVC) as a way of developing the openness needed for successful communication in e-mentoring relationships. Using a case study approach research was undertaken with students participating in an online mentoring module that forms part of a Masters degree at a British university. The module involves students in ‘meeting’ and working online, via e-mail, with a mentor whom they have never met face-to-face. From the research collected to date it is possible to conclude that there is evidence to suggest that the use of NVC, with its focus on feelings and needs, encourages trusting personal relationships characterised by openness. The NVC process appeared to obviate many of the communication issues, such as silence and the affects of a limited sensory environment, that have seen to be restrictive in the development of online relationships</t>
  </si>
  <si>
    <t>Elaine Cox e Patricia Dannahy</t>
  </si>
  <si>
    <t>How does mentoring a disadvantaged young person
impact on the mentor</t>
  </si>
  <si>
    <t>The resources used to run mentoring schemes are justified on the basis of the progress that is made by the mentee and while this must be the correct focus, it is important that the motivation and needs of the mentor are considered if programmes are to be successful. This study examines the impact on the mentor when working with a diverse, complex group labelled disadvantaged youth, generally within state guidelines through a voluntary organisation and where the mentor is a volunteer, drawn from society at large and equipped with basic everyday skills that have been enhanced through a short training programme.</t>
  </si>
  <si>
    <t>Tony Evabs</t>
  </si>
  <si>
    <t>Beyond time management: how the latest research on time perspective and perceived time use can assist clients with time-related concerns</t>
  </si>
  <si>
    <t>In this article questions such as “What is a good use of time?” and “How can one’s relationship with time contribute to their well-being?” are raised and discussed with regard to empirical research on various aspects of psychology of time. In the fist part of the paper, the construct of time perspective is considered. It is argued that a balanced time perspective is associated with the highest levels of well-being.</t>
  </si>
  <si>
    <t>Ilona Boniwell</t>
  </si>
  <si>
    <t>An Analysis of Mentoring Relationships Among Teachers: A Case Study of Obafemi Awolowo University, Ile-Ife, Nigeria</t>
  </si>
  <si>
    <t>The study examined mentoring among eight pairs of university academics in Nigeria. A descriptive survey was used to assess the mentoring process among sixteen lecturers (ten males and six females). Data from a questionnaire was analysed using descriptive statistics. The results indicate that mentoring among university academics operates mostly in an informal and unstructured manner. Data also show that most mentoring relationships were</t>
  </si>
  <si>
    <t>Anthony Aladejana,  Obafemi Awolowo e Francisca Aladejana
Sherifat Ehindero</t>
  </si>
  <si>
    <t>Mentoring Young Entrepreneurs: What Leads to Success?</t>
  </si>
  <si>
    <t>Youth Business International (YBI) has helped a significant number of young entrepreneurs through its network of business programmes worldwide. It provides young people, who have little more than a bright idea and the determination to succeed, with a start-up loan and the services of a volunteer mentor.</t>
  </si>
  <si>
    <t>John Cull</t>
  </si>
  <si>
    <t>Virtual’ mentoring: can the principle of cognitive pairing increase its effectiveness?</t>
  </si>
  <si>
    <t>This paper is based on the experiences of co</t>
  </si>
  <si>
    <t>Fiona Beddoes-Jones e
Julia Miller</t>
  </si>
  <si>
    <t>An Evaluation of a University Peer-Mentoring Training Programme</t>
  </si>
  <si>
    <t>This study of a university peer-mentoring training programme evaluated mentor reaction, learning, transfer of learning and impact on organizational goals. Using quantitative and qualitative measures, the study found that the mentors reacted positively to the training, that training enabled mentors to develop and reinforce skills and encourage them to establish and maintain networks, or social capital, throughout the university.</t>
  </si>
  <si>
    <t>Jenepher Lennox Terrion et al.</t>
  </si>
  <si>
    <t>Mentoring mentors as a tool for personal and professional empowerment in teacher education</t>
  </si>
  <si>
    <t>This study examined the effects of a support course for student teachers who served as mentors of school children over one school year in the Perach Mentoring Project (PMP).</t>
  </si>
  <si>
    <t>Orly Michael</t>
  </si>
  <si>
    <t>The Four Constructs of Collegiality</t>
  </si>
  <si>
    <t>This paper presents a new approach to understanding how and why colleagues come together in professional partnerships.</t>
  </si>
  <si>
    <t>Lin Ayo e Cath Fraser</t>
  </si>
  <si>
    <t>Mentoring in the Nigerian academia: experiences and challenges</t>
  </si>
  <si>
    <t>Using qualitative and quantitative measures, this study explores the mentoring experiences and challenges among 48 members of the academic staff in a Nigerian university social s</t>
  </si>
  <si>
    <t>David E. Okurame</t>
  </si>
  <si>
    <t>The impact of experience on student mentors’ conceptualisations of mentoring</t>
  </si>
  <si>
    <t>This paper examines the findings of a qualitative research study conducted in the context of Australian preservice teacher education.</t>
  </si>
  <si>
    <t>Lesley Scanlon,</t>
  </si>
  <si>
    <t>A Descriptive Study of Mentoring and Technology Integration among Teacher Education Faculty</t>
  </si>
  <si>
    <t>This study examines the effectiveness of a mentoring programme designed to help faculty integrate technology into teacher education courses.</t>
  </si>
  <si>
    <t>Linda Larson</t>
  </si>
  <si>
    <t>Indications of mentoring efficacy in the development of school administrative assistants</t>
  </si>
  <si>
    <t>This study was approached as an action research project where school administrative assistants (SAA) responded to a questionnaire that examined their current workplace performance against their job description</t>
  </si>
  <si>
    <t>Patrick van Esch</t>
  </si>
  <si>
    <t>Factors Leading to Satisfaction in a Mentoring Scheme for Novice Entrepreneurs</t>
  </si>
  <si>
    <t>Mentoring is rapidly gaining in popularity as a customized way to assist and support the novice entrepreneu</t>
  </si>
  <si>
    <t>Etienne St-Jean e Josée Audet</t>
  </si>
  <si>
    <t>Fostering voluntary informal health mentoring in primary school: what are the teachers’ barriers?</t>
  </si>
  <si>
    <t>This research article aims to explore to what extent primary schoolteachers foster health-mentoring in their routine education practice on an informal and voluntary basis. Also it aims to identify the barriers school teachers encounter in fostering informal voluntary health mentoring within routine educational practices in Greek public schools.</t>
  </si>
  <si>
    <t>Pelagia Soultatou et al.</t>
  </si>
  <si>
    <t>Using mentors to facilitate the delivery of a longitudinal coping intervention amongst national junior netball players</t>
  </si>
  <si>
    <t>This study evaluates the utility of mentors in facilitating a longitudinal intervention designed to enhance the coping skills of junior national netball players (mentees).</t>
  </si>
  <si>
    <t>Tracey J. Devonport e Andrew M. Lane</t>
  </si>
  <si>
    <t>Benefits of formal mentoring for female lead</t>
  </si>
  <si>
    <t>In this study we examined mentor function and communication in relation to potential benefits for female protégés.</t>
  </si>
  <si>
    <t>Rune Høigaard e Petter Mathise</t>
  </si>
  <si>
    <t>Metaphors and mentoring: constructing a mentor typology from the perspective of student mentors</t>
  </si>
  <si>
    <t>Although there is an extensive mentoring literature there is a dearth of literature which addresses questions such as ‘What does it mean to be a mentor?</t>
  </si>
  <si>
    <t>Lesley Scanlon</t>
  </si>
  <si>
    <t>Daring to DREAM: Results from a mentoring programme for at-risk youth</t>
  </si>
  <si>
    <t>Recent research and empirical investigations of mentoring programmes have focused on how mentors can help at-risk youth to develop trusting relationships through consistent frequency of contact and emotional closeness. Many mentoring programmes are also geared toward enhancing students’ academic potential</t>
  </si>
  <si>
    <t>Katherine C. Meyer e Heather A. Bouchey</t>
  </si>
  <si>
    <t>Motivation of paid peer mentors and unpaid peer helpers in higher education</t>
  </si>
  <si>
    <t>While considerable research supports the use of peer mentoring to improve academic performance and decrease student attrition, few studies have examined the motives of peer mentors to take on this role and less clear are distinctions in peer mentor motivation in paid versus unpaid settings</t>
  </si>
  <si>
    <t>Jenepher Lennox Terrion,</t>
  </si>
  <si>
    <t>Peer Mentoring for Staff Development in a Changing Work Environment</t>
  </si>
  <si>
    <t>This paper details the impact of a formalised staff mentoring scheme on people working in a University in the United Kingdom.</t>
  </si>
  <si>
    <t>Debra Cureton et al.</t>
  </si>
  <si>
    <t>Does Mentoring Assist in Developing Beginning Principals’ Instructional Leadership Skills?</t>
  </si>
  <si>
    <t>This study examines the perceptions and experiences of six beginning principals in relation to the effectiveness of District-Created Mentoring Programmes (DCMP) and a statewide Administrator Mentoring Programme (AMP) in Missouri, USA.</t>
  </si>
  <si>
    <t>Susan G. Gettys et al.</t>
  </si>
  <si>
    <t>Mentoring Practices to Keep Teachers in School</t>
  </si>
  <si>
    <t>This study investigates the relationship between mentoring practices and beginning teacher migration.</t>
  </si>
  <si>
    <t>Michele A. Parker</t>
  </si>
  <si>
    <t>Applying a proposal guideline in mentoring English major undergraduate researchers in Taiwan</t>
  </si>
  <si>
    <t>Many colleges and universities in Taiwan have implemented research courses into the school curriculum in an effort to meet the demands of higher education and requirements of graduation.</t>
  </si>
  <si>
    <t>Ya-Hui Kuo</t>
  </si>
  <si>
    <t>An Analysis of Learning Outcomes within Formal Mentoring Relationships</t>
  </si>
  <si>
    <t>This study is an investigation into what mentees and mentors perceive they are learning and what factors contribute to this learning, within formal mentoring relationships</t>
  </si>
  <si>
    <t>Jenni Jones</t>
  </si>
  <si>
    <t>Marketing and Branding Implications of a Corporate Service Program:The Case of Women’s Group Mentoring</t>
  </si>
  <si>
    <t>Corporate programs are often voluntary and sometimes struggle to attract sufficient participants. Mentoring programs tend to follow a mentor-mentee format. However, one Australian university offers female staff a group-mentoring model.</t>
  </si>
  <si>
    <t>Raechel Johns et al.</t>
  </si>
  <si>
    <t>Formal teacher-pupil mentoring in Irish second-level education: ‘The Blackwater Experience</t>
  </si>
  <si>
    <t>This study analysed the 2009/10 formal teacher-pupil mentoring scheme at Blackwater Community School (BCS), Lismore, Co. Waterford in the Republic of Ireland.</t>
  </si>
  <si>
    <t>David King</t>
  </si>
  <si>
    <t>E-mentoring in an Online Course: Benefits and Challenges to E-ment</t>
  </si>
  <si>
    <t>This article describes the outcomes of an e-mentoring scheme used as a functional component within an online graduate course in human resource developmen</t>
  </si>
  <si>
    <t>Sandra Williams et al.</t>
  </si>
  <si>
    <t>Mentoring pre-service teachers’ reflective practices towards producing teaching outcomes</t>
  </si>
  <si>
    <t>Reflective practice appears crucial for professional growth; making connections betwee</t>
  </si>
  <si>
    <t>Tracey Sempowicz e Peter Hudson</t>
  </si>
  <si>
    <t>Facilitating Internal Motivation: Impacts of the Life Code Matrix Model on Working Life</t>
  </si>
  <si>
    <t>One of the key challenges of coaching is facilitating internal motivation in clients. The Life</t>
  </si>
  <si>
    <t>Kathryn Owler</t>
  </si>
  <si>
    <t>Mentoring For Women in Policing in the UK</t>
  </si>
  <si>
    <t>The aim of this paper is to examine the impact of mentoring on retention of women in policing in the United Kingdom</t>
  </si>
  <si>
    <t>David Carson</t>
  </si>
  <si>
    <t>Constructive Grounded Theory in the Search for Meaning on Global Mindedness: a Novice Researcher’s Guide</t>
  </si>
  <si>
    <t>This article follows the author’s own journey as a novice grounded theorist reflecting on the choices and challenges faced at each stage of the research process.</t>
  </si>
  <si>
    <t>Wendy Wilson</t>
  </si>
  <si>
    <t>Expatriation in the Light of Post-Conventional Ego-Development: Working with Expatriate Clients in a Developmental Context</t>
  </si>
  <si>
    <t>This heuristic research study places the phenomenon of expatriation into a developmental context and explores how cultural relocation may contribute towards individuals' post-conventional ego-development.</t>
  </si>
  <si>
    <t>Éva Kiss</t>
  </si>
  <si>
    <t>Relação de artigos ano</t>
  </si>
  <si>
    <t>Análise de discurso</t>
  </si>
  <si>
    <t>Análise de discurso</t>
  </si>
  <si>
    <t>Análise de discurso</t>
  </si>
  <si>
    <t>Análise de discurso</t>
  </si>
  <si>
    <t>Survey/Análise de discurso</t>
  </si>
  <si>
    <t>Analise de discurso</t>
  </si>
  <si>
    <t>Estudo de caso</t>
  </si>
  <si>
    <t>1 e 2</t>
  </si>
  <si>
    <t>Tatiana Bachkirova</t>
  </si>
  <si>
    <t>Vicki Vaartjes</t>
  </si>
  <si>
    <t>Mel Leedham</t>
  </si>
  <si>
    <t>Kristina Gyllensten e Stephen Palmer</t>
  </si>
  <si>
    <t>Janet Butwell</t>
  </si>
  <si>
    <t>P. Alex Linley</t>
  </si>
  <si>
    <t>Geoffrey Abbott e Philippe Rosinski</t>
  </si>
  <si>
    <t>Hazel Mackenzie</t>
  </si>
  <si>
    <t>Barbara St Claire-Ostwald</t>
  </si>
  <si>
    <t>Sarah Fletcher</t>
  </si>
  <si>
    <t xml:space="preserve">Carmelina Lawton-Smith e Elaine Cox  </t>
  </si>
  <si>
    <t>Andrew Buckley</t>
  </si>
  <si>
    <t>Lynne Hindmarch</t>
  </si>
  <si>
    <t>Joy Bussell</t>
  </si>
  <si>
    <t>Colleen Harding</t>
  </si>
  <si>
    <t>Liz McGivern</t>
  </si>
  <si>
    <t>Jenny Plaister-Ten</t>
  </si>
  <si>
    <t>Claudio Pousa e Anne Mathieu</t>
  </si>
  <si>
    <t>Lina Nangalia e Ajay Nangalia</t>
  </si>
  <si>
    <t>Kerri S. Kearney</t>
  </si>
  <si>
    <t>Eva Pinkavova</t>
  </si>
  <si>
    <t>Céline Rojon e Almuth McDowall</t>
  </si>
  <si>
    <t>Ines Kretzschmar</t>
  </si>
  <si>
    <t>Ann Griffiths</t>
  </si>
  <si>
    <t>Mike McLaughlin</t>
  </si>
  <si>
    <t>Birgit den Outer</t>
  </si>
  <si>
    <t>Annie Symes</t>
  </si>
  <si>
    <t>Louise Wheeler</t>
  </si>
  <si>
    <t xml:space="preserve">Anne Mathieu e Claudio Pousa </t>
  </si>
  <si>
    <t>Gro Ladegård</t>
  </si>
  <si>
    <t>Glenn Newsom e Eric B. Dent</t>
  </si>
  <si>
    <t>Gordon B. Spence e Lindsay G. Oades</t>
  </si>
  <si>
    <t>Alison Walker-Fraser</t>
  </si>
  <si>
    <t>Tomas Misiukonis</t>
  </si>
  <si>
    <t>Mona Haug</t>
  </si>
  <si>
    <t>Vera Woodhead</t>
  </si>
  <si>
    <t>Gil Bozer e James C. Sarros</t>
  </si>
  <si>
    <t>Anne Lueneburger</t>
  </si>
  <si>
    <t>Sraban Mukherjee</t>
  </si>
  <si>
    <t>Debra Jinks e Janice Dexter</t>
  </si>
  <si>
    <t>Claudia Filsinger</t>
  </si>
  <si>
    <t>Joy Butcher</t>
  </si>
  <si>
    <t>University of Greenwich</t>
  </si>
  <si>
    <t>University of Sydney e New York University</t>
  </si>
  <si>
    <t>University of Wolverhampton,  University of Illinois at Urbana-Champaign e Glasgow Caledonian University</t>
  </si>
  <si>
    <t>Norwegian University of Science and Technology</t>
  </si>
  <si>
    <t>Bournemouth University</t>
  </si>
  <si>
    <t>Université de Sherbrooke</t>
  </si>
  <si>
    <t>Oklahoma State University</t>
  </si>
  <si>
    <t>University of Surrey</t>
  </si>
  <si>
    <t>University of Witwatersrand</t>
  </si>
  <si>
    <t>Norwegian University of Life Sciences</t>
  </si>
  <si>
    <t>University of North Carolina</t>
  </si>
  <si>
    <t>University of Wollongong</t>
  </si>
  <si>
    <t>Sapir Academic College e  Monash Universit</t>
  </si>
  <si>
    <t>University of Lincoln</t>
  </si>
</sst>
</file>

<file path=xl/styles.xml><?xml version="1.0" encoding="utf-8"?>
<styleSheet xmlns="http://schemas.openxmlformats.org/spreadsheetml/2006/main">
  <numFmts count="3">
    <numFmt numFmtId="164" formatCode="m&quot;月&quot;d&quot;日&quot;"/>
    <numFmt numFmtId="165" formatCode="0_);[Red]\(0\)"/>
    <numFmt numFmtId="166" formatCode="0.00_ "/>
  </numFmts>
  <fonts count="6">
    <font>
      <sz val="11"/>
      <color theme="1"/>
      <name val="Calibri"/>
      <family val="2"/>
      <scheme val="minor"/>
    </font>
    <font>
      <sz val="10"/>
      <name val="Arial"/>
      <family val="2"/>
    </font>
    <font>
      <sz val="9"/>
      <name val="Calibri"/>
      <family val="2"/>
      <scheme val="minor"/>
    </font>
    <font>
      <b/>
      <sz val="11"/>
      <color theme="1"/>
      <name val="Calibri"/>
      <family val="1"/>
      <scheme val="minor"/>
    </font>
    <font>
      <i/>
      <sz val="11"/>
      <color theme="1"/>
      <name val="Calibri"/>
      <family val="1"/>
      <scheme val="minor"/>
    </font>
    <font>
      <sz val="11"/>
      <color theme="1"/>
      <name val="Times New Roman"/>
      <family val="1"/>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border>
    <border>
      <left style="thin"/>
      <right/>
      <top style="thin"/>
      <bottom style="thin"/>
    </border>
    <border>
      <left style="thin"/>
      <right/>
      <top/>
      <bottom/>
    </border>
    <border>
      <left style="medium"/>
      <right style="medium"/>
      <top style="medium"/>
      <bottom style="medium"/>
    </border>
    <border>
      <left style="medium"/>
      <right style="medium"/>
      <top/>
      <bottom style="medium"/>
    </border>
    <border>
      <left style="medium"/>
      <right style="medium"/>
      <top/>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Protection="0">
      <alignment/>
    </xf>
  </cellStyleXfs>
  <cellXfs count="28">
    <xf numFmtId="0" fontId="0" fillId="0" borderId="0" xfId="0" applyAlignment="1">
      <alignment vertical="center"/>
    </xf>
    <xf numFmtId="0" fontId="3" fillId="0" borderId="1" xfId="0" applyFont="1" applyBorder="1" applyAlignment="1">
      <alignment vertical="center"/>
    </xf>
    <xf numFmtId="0" fontId="0" fillId="0" borderId="1" xfId="0" applyBorder="1" applyAlignment="1">
      <alignment vertical="center"/>
    </xf>
    <xf numFmtId="0" fontId="4" fillId="0" borderId="1" xfId="0" applyFont="1" applyBorder="1" applyAlignment="1">
      <alignment vertical="center"/>
    </xf>
    <xf numFmtId="0" fontId="0" fillId="0" borderId="1"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xf>
    <xf numFmtId="17" fontId="0" fillId="0" borderId="1" xfId="0" applyNumberFormat="1" applyBorder="1" applyAlignment="1">
      <alignment vertical="center"/>
    </xf>
    <xf numFmtId="165" fontId="0" fillId="0" borderId="1" xfId="0" applyNumberFormat="1" applyBorder="1" applyAlignment="1">
      <alignment vertical="center"/>
    </xf>
    <xf numFmtId="0" fontId="3" fillId="0" borderId="1" xfId="0" applyFont="1" applyFill="1" applyBorder="1" applyAlignment="1">
      <alignment vertical="center"/>
    </xf>
    <xf numFmtId="164" fontId="0" fillId="0" borderId="1" xfId="0" applyNumberFormat="1" applyBorder="1" applyAlignment="1">
      <alignment vertical="center"/>
    </xf>
    <xf numFmtId="0" fontId="0" fillId="0" borderId="1" xfId="0" applyFill="1" applyBorder="1" applyAlignment="1">
      <alignment vertical="center"/>
    </xf>
    <xf numFmtId="0" fontId="3" fillId="0" borderId="2" xfId="0" applyFont="1" applyBorder="1" applyAlignment="1">
      <alignment vertical="center"/>
    </xf>
    <xf numFmtId="0" fontId="3" fillId="0" borderId="2" xfId="0" applyFont="1" applyFill="1" applyBorder="1" applyAlignment="1">
      <alignment vertical="center"/>
    </xf>
    <xf numFmtId="0" fontId="3" fillId="0" borderId="0" xfId="0" applyFont="1"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4" fillId="0" borderId="1" xfId="0" applyFont="1" applyBorder="1" applyAlignment="1">
      <alignment vertical="center" wrapText="1"/>
    </xf>
    <xf numFmtId="9" fontId="0" fillId="0" borderId="0" xfId="20" applyFont="1" applyAlignment="1">
      <alignment vertical="center"/>
    </xf>
    <xf numFmtId="9" fontId="0" fillId="0" borderId="0" xfId="20" applyNumberFormat="1" applyFont="1" applyAlignment="1">
      <alignment vertical="center"/>
    </xf>
    <xf numFmtId="0" fontId="0" fillId="0" borderId="1" xfId="0" applyNumberFormat="1" applyFont="1" applyBorder="1" applyAlignment="1">
      <alignment vertical="center"/>
    </xf>
    <xf numFmtId="17" fontId="0" fillId="0" borderId="1" xfId="0" applyNumberFormat="1" applyFont="1" applyBorder="1" applyAlignment="1">
      <alignment vertical="center"/>
    </xf>
    <xf numFmtId="0" fontId="0" fillId="0" borderId="1" xfId="0" applyFont="1" applyFill="1" applyBorder="1" applyAlignment="1">
      <alignment vertical="center"/>
    </xf>
    <xf numFmtId="166" fontId="0" fillId="0" borderId="0" xfId="0" applyNumberFormat="1" applyAlignment="1">
      <alignment vertical="center"/>
    </xf>
    <xf numFmtId="0" fontId="5" fillId="0" borderId="5" xfId="0" applyFont="1" applyBorder="1" applyAlignment="1">
      <alignment horizontal="justify" vertical="top" wrapText="1"/>
    </xf>
    <xf numFmtId="0" fontId="5" fillId="0" borderId="6" xfId="0" applyFont="1" applyBorder="1" applyAlignment="1">
      <alignment horizontal="justify" vertical="top" wrapText="1"/>
    </xf>
    <xf numFmtId="0" fontId="5" fillId="0" borderId="7" xfId="0" applyFont="1" applyFill="1" applyBorder="1" applyAlignment="1">
      <alignment horizontal="justify" vertical="top" wrapText="1"/>
    </xf>
  </cellXfs>
  <cellStyles count="7">
    <cellStyle name="Normal" xfId="0"/>
    <cellStyle name="Percent" xfId="15"/>
    <cellStyle name="Currency" xfId="16"/>
    <cellStyle name="Currency [0]" xfId="17"/>
    <cellStyle name="Comma" xfId="18"/>
    <cellStyle name="Comma [0]" xfId="19"/>
    <cellStyle name="Porcentagem"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65"/>
  <sheetViews>
    <sheetView workbookViewId="0" topLeftCell="A151">
      <selection activeCell="A50" sqref="A50"/>
    </sheetView>
  </sheetViews>
  <sheetFormatPr defaultColWidth="9.140625" defaultRowHeight="15"/>
  <cols>
    <col min="2" max="2" width="56.57421875" style="0" customWidth="1"/>
    <col min="3" max="3" width="41.00390625" style="0" customWidth="1"/>
    <col min="4" max="4" width="23.00390625" style="0" customWidth="1"/>
    <col min="5" max="5" width="11.140625" style="0" customWidth="1"/>
    <col min="7" max="7" width="12.28125" style="0" customWidth="1"/>
  </cols>
  <sheetData>
    <row r="1" spans="1:7" ht="15">
      <c r="A1" s="1" t="s">
        <v>18</v>
      </c>
      <c r="B1" s="1" t="s">
        <v>631</v>
      </c>
      <c r="C1" s="1" t="s">
        <v>1</v>
      </c>
      <c r="D1" s="1" t="s">
        <v>2</v>
      </c>
      <c r="E1" s="1" t="s">
        <v>632</v>
      </c>
      <c r="F1" s="1" t="s">
        <v>633</v>
      </c>
      <c r="G1" s="14"/>
    </row>
    <row r="2" spans="1:7" ht="15">
      <c r="A2" s="2">
        <v>1</v>
      </c>
      <c r="B2" s="2" t="s">
        <v>6</v>
      </c>
      <c r="C2" s="2" t="s">
        <v>7</v>
      </c>
      <c r="D2" s="2" t="s">
        <v>634</v>
      </c>
      <c r="E2" s="2" t="s">
        <v>5</v>
      </c>
      <c r="F2" s="2">
        <v>2003</v>
      </c>
      <c r="G2" s="16"/>
    </row>
    <row r="3" spans="1:7" ht="15">
      <c r="A3" s="2">
        <v>2</v>
      </c>
      <c r="B3" s="3" t="s">
        <v>422</v>
      </c>
      <c r="C3" s="4" t="s">
        <v>635</v>
      </c>
      <c r="D3" s="2" t="s">
        <v>424</v>
      </c>
      <c r="E3" s="2" t="s">
        <v>5</v>
      </c>
      <c r="F3" s="2">
        <v>2003</v>
      </c>
      <c r="G3" s="16"/>
    </row>
    <row r="4" spans="1:7" ht="15">
      <c r="A4" s="2">
        <v>3</v>
      </c>
      <c r="B4" s="2" t="s">
        <v>636</v>
      </c>
      <c r="C4" s="2" t="s">
        <v>10</v>
      </c>
      <c r="D4" s="2" t="s">
        <v>637</v>
      </c>
      <c r="E4" s="2" t="s">
        <v>5</v>
      </c>
      <c r="F4" s="2">
        <v>2003</v>
      </c>
      <c r="G4" s="16"/>
    </row>
    <row r="5" spans="1:7" ht="15">
      <c r="A5" s="2">
        <v>4</v>
      </c>
      <c r="B5" s="2" t="s">
        <v>11</v>
      </c>
      <c r="C5" s="4" t="s">
        <v>12</v>
      </c>
      <c r="D5" s="2"/>
      <c r="E5" s="2" t="s">
        <v>5</v>
      </c>
      <c r="F5" s="2">
        <v>2003</v>
      </c>
      <c r="G5" s="16"/>
    </row>
    <row r="6" spans="1:7" ht="15">
      <c r="A6" s="2">
        <v>5</v>
      </c>
      <c r="B6" s="2" t="s">
        <v>15</v>
      </c>
      <c r="C6" s="4" t="s">
        <v>16</v>
      </c>
      <c r="D6" s="2" t="s">
        <v>17</v>
      </c>
      <c r="E6" s="2" t="s">
        <v>14</v>
      </c>
      <c r="F6" s="2">
        <v>2004</v>
      </c>
      <c r="G6" s="16"/>
    </row>
    <row r="7" spans="1:7" ht="15">
      <c r="A7" s="2">
        <v>6</v>
      </c>
      <c r="B7" s="2" t="s">
        <v>19</v>
      </c>
      <c r="C7" s="4" t="s">
        <v>21</v>
      </c>
      <c r="D7" s="2" t="s">
        <v>20</v>
      </c>
      <c r="E7" s="2" t="s">
        <v>14</v>
      </c>
      <c r="F7" s="2">
        <v>2004</v>
      </c>
      <c r="G7" s="16"/>
    </row>
    <row r="8" spans="1:7" ht="15">
      <c r="A8" s="2">
        <v>7</v>
      </c>
      <c r="B8" s="2" t="s">
        <v>22</v>
      </c>
      <c r="C8" s="4" t="s">
        <v>24</v>
      </c>
      <c r="D8" s="2" t="s">
        <v>23</v>
      </c>
      <c r="E8" s="2" t="s">
        <v>14</v>
      </c>
      <c r="F8" s="2">
        <v>2004</v>
      </c>
      <c r="G8" s="16"/>
    </row>
    <row r="9" spans="1:7" ht="15">
      <c r="A9" s="2">
        <v>8</v>
      </c>
      <c r="B9" s="2" t="s">
        <v>25</v>
      </c>
      <c r="C9" s="4" t="s">
        <v>27</v>
      </c>
      <c r="D9" s="2" t="s">
        <v>26</v>
      </c>
      <c r="E9" s="2" t="s">
        <v>14</v>
      </c>
      <c r="F9" s="2">
        <v>2004</v>
      </c>
      <c r="G9" s="16"/>
    </row>
    <row r="10" spans="1:7" ht="15">
      <c r="A10" s="2">
        <v>9</v>
      </c>
      <c r="B10" s="2" t="s">
        <v>28</v>
      </c>
      <c r="C10" s="4" t="s">
        <v>29</v>
      </c>
      <c r="D10" s="2" t="s">
        <v>13</v>
      </c>
      <c r="E10" s="2" t="s">
        <v>14</v>
      </c>
      <c r="F10" s="2">
        <v>2004</v>
      </c>
      <c r="G10" s="16"/>
    </row>
    <row r="11" spans="1:7" ht="15">
      <c r="A11" s="2">
        <v>10</v>
      </c>
      <c r="B11" s="2" t="s">
        <v>30</v>
      </c>
      <c r="C11" s="4" t="s">
        <v>32</v>
      </c>
      <c r="D11" s="2" t="s">
        <v>31</v>
      </c>
      <c r="E11" s="2" t="s">
        <v>33</v>
      </c>
      <c r="F11" s="2">
        <v>2004</v>
      </c>
      <c r="G11" s="16"/>
    </row>
    <row r="12" spans="1:7" ht="15">
      <c r="A12" s="2">
        <v>11</v>
      </c>
      <c r="B12" s="2" t="s">
        <v>34</v>
      </c>
      <c r="C12" s="4" t="s">
        <v>36</v>
      </c>
      <c r="D12" s="2" t="s">
        <v>35</v>
      </c>
      <c r="E12" s="2" t="s">
        <v>33</v>
      </c>
      <c r="F12" s="2">
        <v>2004</v>
      </c>
      <c r="G12" s="16"/>
    </row>
    <row r="13" spans="1:7" ht="15">
      <c r="A13" s="2">
        <v>12</v>
      </c>
      <c r="B13" s="2" t="s">
        <v>37</v>
      </c>
      <c r="C13" s="4" t="s">
        <v>39</v>
      </c>
      <c r="D13" s="2" t="s">
        <v>38</v>
      </c>
      <c r="E13" s="2" t="s">
        <v>33</v>
      </c>
      <c r="F13" s="2">
        <v>2004</v>
      </c>
      <c r="G13" s="16"/>
    </row>
    <row r="14" spans="1:7" ht="15">
      <c r="A14" s="2">
        <v>13</v>
      </c>
      <c r="B14" s="2" t="s">
        <v>40</v>
      </c>
      <c r="C14" s="4" t="s">
        <v>42</v>
      </c>
      <c r="D14" s="2" t="s">
        <v>41</v>
      </c>
      <c r="E14" s="2" t="s">
        <v>33</v>
      </c>
      <c r="F14" s="2">
        <v>2004</v>
      </c>
      <c r="G14" s="16"/>
    </row>
    <row r="15" spans="1:7" ht="15">
      <c r="A15" s="2">
        <v>14</v>
      </c>
      <c r="B15" s="2" t="s">
        <v>43</v>
      </c>
      <c r="C15" s="4" t="s">
        <v>45</v>
      </c>
      <c r="D15" s="2" t="s">
        <v>44</v>
      </c>
      <c r="E15" s="2" t="s">
        <v>33</v>
      </c>
      <c r="F15" s="2">
        <v>2004</v>
      </c>
      <c r="G15" s="16"/>
    </row>
    <row r="16" spans="1:7" ht="15">
      <c r="A16" s="2">
        <v>15</v>
      </c>
      <c r="B16" s="2" t="s">
        <v>46</v>
      </c>
      <c r="C16" s="4" t="s">
        <v>48</v>
      </c>
      <c r="D16" s="2" t="s">
        <v>47</v>
      </c>
      <c r="E16" s="2" t="s">
        <v>49</v>
      </c>
      <c r="F16" s="2">
        <v>2005</v>
      </c>
      <c r="G16" s="16"/>
    </row>
    <row r="17" spans="1:7" ht="15">
      <c r="A17" s="2">
        <v>16</v>
      </c>
      <c r="B17" s="2" t="s">
        <v>50</v>
      </c>
      <c r="C17" s="4" t="s">
        <v>51</v>
      </c>
      <c r="D17" s="2" t="s">
        <v>23</v>
      </c>
      <c r="E17" s="2" t="s">
        <v>49</v>
      </c>
      <c r="F17" s="2">
        <v>2005</v>
      </c>
      <c r="G17" s="16"/>
    </row>
    <row r="18" spans="1:7" ht="15">
      <c r="A18" s="2">
        <v>17</v>
      </c>
      <c r="B18" s="2" t="s">
        <v>52</v>
      </c>
      <c r="C18" s="4" t="s">
        <v>54</v>
      </c>
      <c r="D18" s="2" t="s">
        <v>53</v>
      </c>
      <c r="E18" s="2" t="s">
        <v>49</v>
      </c>
      <c r="F18" s="2">
        <v>2005</v>
      </c>
      <c r="G18" s="16"/>
    </row>
    <row r="19" spans="1:7" ht="15">
      <c r="A19" s="2">
        <v>18</v>
      </c>
      <c r="B19" s="3" t="s">
        <v>638</v>
      </c>
      <c r="C19" s="4" t="s">
        <v>639</v>
      </c>
      <c r="D19" s="2" t="s">
        <v>640</v>
      </c>
      <c r="E19" s="2" t="s">
        <v>49</v>
      </c>
      <c r="F19" s="2">
        <v>2005</v>
      </c>
      <c r="G19" s="16"/>
    </row>
    <row r="20" spans="1:7" ht="15">
      <c r="A20" s="2">
        <v>19</v>
      </c>
      <c r="B20" s="2" t="s">
        <v>55</v>
      </c>
      <c r="C20" s="4" t="s">
        <v>57</v>
      </c>
      <c r="D20" s="2" t="s">
        <v>56</v>
      </c>
      <c r="E20" s="2" t="s">
        <v>58</v>
      </c>
      <c r="F20" s="2">
        <v>2005</v>
      </c>
      <c r="G20" s="16"/>
    </row>
    <row r="21" spans="1:7" ht="30">
      <c r="A21" s="2">
        <v>20</v>
      </c>
      <c r="B21" s="18" t="s">
        <v>641</v>
      </c>
      <c r="C21" s="4" t="s">
        <v>642</v>
      </c>
      <c r="D21" s="2" t="s">
        <v>643</v>
      </c>
      <c r="E21" s="2" t="s">
        <v>58</v>
      </c>
      <c r="F21" s="2">
        <v>2005</v>
      </c>
      <c r="G21" s="16"/>
    </row>
    <row r="22" spans="1:7" ht="15">
      <c r="A22" s="2">
        <v>21</v>
      </c>
      <c r="B22" s="2" t="s">
        <v>59</v>
      </c>
      <c r="C22" s="4" t="s">
        <v>61</v>
      </c>
      <c r="D22" s="2" t="s">
        <v>60</v>
      </c>
      <c r="E22" s="2" t="s">
        <v>58</v>
      </c>
      <c r="F22" s="2">
        <v>2005</v>
      </c>
      <c r="G22" s="16"/>
    </row>
    <row r="23" spans="1:7" ht="15">
      <c r="A23" s="2">
        <v>22</v>
      </c>
      <c r="B23" s="2" t="s">
        <v>62</v>
      </c>
      <c r="C23" s="4" t="s">
        <v>63</v>
      </c>
      <c r="D23" s="2" t="s">
        <v>26</v>
      </c>
      <c r="E23" s="2" t="s">
        <v>58</v>
      </c>
      <c r="F23" s="2">
        <v>2005</v>
      </c>
      <c r="G23" s="16"/>
    </row>
    <row r="24" spans="1:7" ht="15">
      <c r="A24" s="2">
        <v>23</v>
      </c>
      <c r="B24" s="3" t="s">
        <v>644</v>
      </c>
      <c r="C24" s="4" t="s">
        <v>645</v>
      </c>
      <c r="D24" s="2" t="s">
        <v>646</v>
      </c>
      <c r="E24" s="2" t="s">
        <v>58</v>
      </c>
      <c r="F24" s="2">
        <v>2005</v>
      </c>
      <c r="G24" s="16"/>
    </row>
    <row r="25" spans="1:7" ht="15">
      <c r="A25" s="2">
        <v>24</v>
      </c>
      <c r="B25" s="2" t="s">
        <v>64</v>
      </c>
      <c r="C25" s="4" t="s">
        <v>66</v>
      </c>
      <c r="D25" s="2" t="s">
        <v>65</v>
      </c>
      <c r="E25" s="2" t="s">
        <v>58</v>
      </c>
      <c r="F25" s="2">
        <v>2005</v>
      </c>
      <c r="G25" s="16"/>
    </row>
    <row r="26" spans="1:7" ht="45">
      <c r="A26" s="2">
        <v>25</v>
      </c>
      <c r="B26" s="2" t="s">
        <v>67</v>
      </c>
      <c r="C26" s="4" t="s">
        <v>68</v>
      </c>
      <c r="D26" s="5" t="s">
        <v>69</v>
      </c>
      <c r="E26" s="4" t="s">
        <v>79</v>
      </c>
      <c r="F26" s="2">
        <v>2006</v>
      </c>
      <c r="G26" s="16"/>
    </row>
    <row r="27" spans="1:7" ht="15">
      <c r="A27" s="2">
        <v>26</v>
      </c>
      <c r="B27" s="2" t="s">
        <v>70</v>
      </c>
      <c r="C27" s="4" t="s">
        <v>71</v>
      </c>
      <c r="D27" s="2" t="s">
        <v>23</v>
      </c>
      <c r="E27" s="4" t="s">
        <v>79</v>
      </c>
      <c r="F27" s="2">
        <v>2006</v>
      </c>
      <c r="G27" s="16"/>
    </row>
    <row r="28" spans="1:7" ht="60">
      <c r="A28" s="2">
        <v>27</v>
      </c>
      <c r="B28" s="3" t="s">
        <v>647</v>
      </c>
      <c r="C28" s="4" t="s">
        <v>648</v>
      </c>
      <c r="D28" s="5" t="s">
        <v>649</v>
      </c>
      <c r="E28" s="4" t="s">
        <v>79</v>
      </c>
      <c r="F28" s="2">
        <v>2006</v>
      </c>
      <c r="G28" s="16"/>
    </row>
    <row r="29" spans="1:7" ht="15">
      <c r="A29" s="2">
        <v>28</v>
      </c>
      <c r="B29" s="2" t="s">
        <v>72</v>
      </c>
      <c r="C29" s="4" t="s">
        <v>74</v>
      </c>
      <c r="D29" s="2" t="s">
        <v>73</v>
      </c>
      <c r="E29" s="4" t="s">
        <v>79</v>
      </c>
      <c r="F29" s="2">
        <v>2006</v>
      </c>
      <c r="G29" s="16"/>
    </row>
    <row r="30" spans="1:7" ht="15">
      <c r="A30" s="2">
        <v>29</v>
      </c>
      <c r="B30" s="2" t="s">
        <v>75</v>
      </c>
      <c r="C30" s="4" t="s">
        <v>77</v>
      </c>
      <c r="D30" s="2" t="s">
        <v>76</v>
      </c>
      <c r="E30" s="4" t="s">
        <v>79</v>
      </c>
      <c r="F30" s="2">
        <v>2006</v>
      </c>
      <c r="G30" s="16"/>
    </row>
    <row r="31" spans="1:7" ht="15">
      <c r="A31" s="2">
        <v>30</v>
      </c>
      <c r="B31" s="3" t="s">
        <v>650</v>
      </c>
      <c r="C31" s="4" t="s">
        <v>651</v>
      </c>
      <c r="D31" s="2" t="s">
        <v>652</v>
      </c>
      <c r="E31" s="4" t="s">
        <v>78</v>
      </c>
      <c r="F31" s="2">
        <v>2006</v>
      </c>
      <c r="G31" s="16"/>
    </row>
    <row r="32" spans="1:7" ht="30">
      <c r="A32" s="2">
        <v>31</v>
      </c>
      <c r="B32" s="5" t="s">
        <v>82</v>
      </c>
      <c r="C32" s="4" t="s">
        <v>83</v>
      </c>
      <c r="D32" s="2" t="s">
        <v>81</v>
      </c>
      <c r="E32" s="4" t="s">
        <v>78</v>
      </c>
      <c r="F32" s="2">
        <v>2006</v>
      </c>
      <c r="G32" s="16"/>
    </row>
    <row r="33" spans="1:7" ht="30">
      <c r="A33" s="2">
        <v>32</v>
      </c>
      <c r="B33" s="5" t="s">
        <v>84</v>
      </c>
      <c r="C33" s="4" t="s">
        <v>86</v>
      </c>
      <c r="D33" s="2" t="s">
        <v>85</v>
      </c>
      <c r="E33" s="4" t="s">
        <v>78</v>
      </c>
      <c r="F33" s="2">
        <v>2006</v>
      </c>
      <c r="G33" s="16"/>
    </row>
    <row r="34" spans="1:7" ht="30">
      <c r="A34" s="2">
        <v>33</v>
      </c>
      <c r="B34" s="3" t="s">
        <v>653</v>
      </c>
      <c r="C34" s="5" t="s">
        <v>654</v>
      </c>
      <c r="D34" s="5" t="s">
        <v>655</v>
      </c>
      <c r="E34" s="4" t="s">
        <v>78</v>
      </c>
      <c r="F34" s="2">
        <v>2006</v>
      </c>
      <c r="G34" s="16"/>
    </row>
    <row r="35" spans="1:7" ht="15">
      <c r="A35" s="2">
        <v>34</v>
      </c>
      <c r="B35" s="2" t="s">
        <v>87</v>
      </c>
      <c r="C35" s="2" t="s">
        <v>89</v>
      </c>
      <c r="D35" s="2" t="s">
        <v>88</v>
      </c>
      <c r="E35" s="4" t="s">
        <v>78</v>
      </c>
      <c r="F35" s="2">
        <v>2006</v>
      </c>
      <c r="G35" s="16"/>
    </row>
    <row r="36" spans="1:7" ht="15">
      <c r="A36" s="2">
        <v>35</v>
      </c>
      <c r="B36" s="2" t="s">
        <v>90</v>
      </c>
      <c r="C36" s="4" t="s">
        <v>92</v>
      </c>
      <c r="D36" s="2" t="s">
        <v>91</v>
      </c>
      <c r="E36" s="4" t="s">
        <v>78</v>
      </c>
      <c r="F36" s="2">
        <v>2006</v>
      </c>
      <c r="G36" s="16"/>
    </row>
    <row r="37" spans="1:7" ht="15">
      <c r="A37" s="2">
        <v>36</v>
      </c>
      <c r="B37" s="3" t="s">
        <v>656</v>
      </c>
      <c r="C37" s="4" t="s">
        <v>657</v>
      </c>
      <c r="D37" s="2" t="s">
        <v>658</v>
      </c>
      <c r="E37" s="2" t="s">
        <v>93</v>
      </c>
      <c r="F37" s="2">
        <v>2007</v>
      </c>
      <c r="G37" s="16"/>
    </row>
    <row r="38" spans="1:7" ht="15">
      <c r="A38" s="2">
        <v>37</v>
      </c>
      <c r="B38" s="2" t="s">
        <v>94</v>
      </c>
      <c r="C38" s="2" t="s">
        <v>96</v>
      </c>
      <c r="D38" s="2" t="s">
        <v>95</v>
      </c>
      <c r="E38" s="2" t="s">
        <v>93</v>
      </c>
      <c r="F38" s="2">
        <v>2007</v>
      </c>
      <c r="G38" s="16"/>
    </row>
    <row r="39" spans="1:7" ht="15">
      <c r="A39" s="2">
        <v>38</v>
      </c>
      <c r="B39" s="2" t="s">
        <v>97</v>
      </c>
      <c r="C39" s="4" t="s">
        <v>99</v>
      </c>
      <c r="D39" s="2" t="s">
        <v>98</v>
      </c>
      <c r="E39" s="2" t="s">
        <v>93</v>
      </c>
      <c r="F39" s="2">
        <v>2007</v>
      </c>
      <c r="G39" s="16"/>
    </row>
    <row r="40" spans="1:7" ht="15">
      <c r="A40" s="2">
        <v>39</v>
      </c>
      <c r="B40" s="2" t="s">
        <v>100</v>
      </c>
      <c r="C40" s="2" t="s">
        <v>102</v>
      </c>
      <c r="D40" s="2" t="s">
        <v>101</v>
      </c>
      <c r="E40" s="2" t="s">
        <v>93</v>
      </c>
      <c r="F40" s="2">
        <v>2007</v>
      </c>
      <c r="G40" s="16"/>
    </row>
    <row r="41" spans="1:7" ht="15">
      <c r="A41" s="2">
        <v>40</v>
      </c>
      <c r="B41" s="2" t="s">
        <v>103</v>
      </c>
      <c r="C41" s="4" t="s">
        <v>104</v>
      </c>
      <c r="D41" s="2" t="s">
        <v>105</v>
      </c>
      <c r="E41" s="2" t="s">
        <v>93</v>
      </c>
      <c r="F41" s="2">
        <v>2007</v>
      </c>
      <c r="G41" s="16"/>
    </row>
    <row r="42" spans="1:7" ht="15">
      <c r="A42" s="2">
        <v>41</v>
      </c>
      <c r="B42" s="2" t="s">
        <v>106</v>
      </c>
      <c r="C42" s="4" t="s">
        <v>107</v>
      </c>
      <c r="D42" s="2" t="s">
        <v>108</v>
      </c>
      <c r="E42" s="2" t="s">
        <v>109</v>
      </c>
      <c r="F42" s="2">
        <v>2007</v>
      </c>
      <c r="G42" s="16"/>
    </row>
    <row r="43" spans="1:7" ht="15">
      <c r="A43" s="2">
        <v>42</v>
      </c>
      <c r="B43" s="2" t="s">
        <v>110</v>
      </c>
      <c r="C43" s="4" t="s">
        <v>111</v>
      </c>
      <c r="D43" s="2" t="s">
        <v>112</v>
      </c>
      <c r="E43" s="2" t="s">
        <v>109</v>
      </c>
      <c r="F43" s="2">
        <v>2007</v>
      </c>
      <c r="G43" s="16"/>
    </row>
    <row r="44" spans="1:7" ht="15">
      <c r="A44" s="2">
        <v>43</v>
      </c>
      <c r="B44" s="2" t="s">
        <v>113</v>
      </c>
      <c r="C44" s="2" t="s">
        <v>114</v>
      </c>
      <c r="D44" s="2" t="s">
        <v>115</v>
      </c>
      <c r="E44" s="2" t="s">
        <v>109</v>
      </c>
      <c r="F44" s="2">
        <v>2007</v>
      </c>
      <c r="G44" s="16"/>
    </row>
    <row r="45" spans="1:7" ht="15">
      <c r="A45" s="2">
        <v>44</v>
      </c>
      <c r="B45" s="2" t="s">
        <v>116</v>
      </c>
      <c r="C45" s="2" t="s">
        <v>118</v>
      </c>
      <c r="D45" s="2" t="s">
        <v>117</v>
      </c>
      <c r="E45" s="2" t="s">
        <v>109</v>
      </c>
      <c r="F45" s="2">
        <v>2007</v>
      </c>
      <c r="G45" s="16"/>
    </row>
    <row r="46" spans="1:7" ht="15">
      <c r="A46" s="2">
        <v>45</v>
      </c>
      <c r="B46" s="2" t="s">
        <v>119</v>
      </c>
      <c r="C46" s="4" t="s">
        <v>121</v>
      </c>
      <c r="D46" s="2" t="s">
        <v>120</v>
      </c>
      <c r="E46" s="2" t="s">
        <v>109</v>
      </c>
      <c r="F46" s="2">
        <v>2007</v>
      </c>
      <c r="G46" s="16"/>
    </row>
    <row r="47" spans="1:7" ht="15">
      <c r="A47" s="2">
        <v>46</v>
      </c>
      <c r="B47" s="3" t="s">
        <v>659</v>
      </c>
      <c r="C47" s="2" t="s">
        <v>660</v>
      </c>
      <c r="D47" s="2" t="s">
        <v>661</v>
      </c>
      <c r="E47" s="2" t="s">
        <v>122</v>
      </c>
      <c r="F47" s="2">
        <v>2008</v>
      </c>
      <c r="G47" s="16"/>
    </row>
    <row r="48" spans="1:7" ht="15">
      <c r="A48" s="2">
        <v>47</v>
      </c>
      <c r="B48" s="2" t="s">
        <v>123</v>
      </c>
      <c r="C48" s="4" t="s">
        <v>125</v>
      </c>
      <c r="D48" s="2" t="s">
        <v>124</v>
      </c>
      <c r="E48" s="2" t="s">
        <v>122</v>
      </c>
      <c r="F48" s="2">
        <v>2008</v>
      </c>
      <c r="G48" s="16"/>
    </row>
    <row r="49" spans="1:7" ht="15">
      <c r="A49" s="2">
        <v>48</v>
      </c>
      <c r="B49" s="2" t="s">
        <v>126</v>
      </c>
      <c r="C49" s="4" t="s">
        <v>128</v>
      </c>
      <c r="D49" s="2" t="s">
        <v>127</v>
      </c>
      <c r="E49" s="2" t="s">
        <v>122</v>
      </c>
      <c r="F49" s="2">
        <v>2008</v>
      </c>
      <c r="G49" s="16"/>
    </row>
    <row r="50" spans="1:7" ht="15">
      <c r="A50" s="2">
        <v>49</v>
      </c>
      <c r="B50" s="2" t="s">
        <v>129</v>
      </c>
      <c r="C50" s="4" t="s">
        <v>131</v>
      </c>
      <c r="D50" s="2" t="s">
        <v>130</v>
      </c>
      <c r="E50" s="2" t="s">
        <v>122</v>
      </c>
      <c r="F50" s="2">
        <v>2008</v>
      </c>
      <c r="G50" s="16"/>
    </row>
    <row r="51" spans="1:7" ht="15">
      <c r="A51" s="2">
        <v>50</v>
      </c>
      <c r="B51" s="3" t="s">
        <v>662</v>
      </c>
      <c r="C51" s="2" t="s">
        <v>663</v>
      </c>
      <c r="D51" s="2" t="s">
        <v>664</v>
      </c>
      <c r="E51" s="2" t="s">
        <v>122</v>
      </c>
      <c r="F51" s="2">
        <v>2008</v>
      </c>
      <c r="G51" s="16"/>
    </row>
    <row r="52" spans="1:7" ht="15">
      <c r="A52" s="2">
        <v>51</v>
      </c>
      <c r="B52" s="2" t="s">
        <v>132</v>
      </c>
      <c r="C52" s="4" t="s">
        <v>134</v>
      </c>
      <c r="D52" s="2" t="s">
        <v>133</v>
      </c>
      <c r="E52" s="2" t="s">
        <v>122</v>
      </c>
      <c r="F52" s="2">
        <v>2008</v>
      </c>
      <c r="G52" s="16"/>
    </row>
    <row r="53" spans="1:7" ht="15">
      <c r="A53" s="2">
        <v>52</v>
      </c>
      <c r="B53" s="2" t="s">
        <v>135</v>
      </c>
      <c r="C53" s="4" t="s">
        <v>138</v>
      </c>
      <c r="D53" s="2" t="s">
        <v>136</v>
      </c>
      <c r="E53" s="2" t="s">
        <v>137</v>
      </c>
      <c r="F53" s="2">
        <v>2008</v>
      </c>
      <c r="G53" s="16"/>
    </row>
    <row r="54" spans="1:7" ht="15">
      <c r="A54" s="2">
        <v>53</v>
      </c>
      <c r="B54" s="2" t="s">
        <v>139</v>
      </c>
      <c r="C54" s="2" t="s">
        <v>140</v>
      </c>
      <c r="D54" s="2" t="s">
        <v>23</v>
      </c>
      <c r="E54" s="2" t="s">
        <v>137</v>
      </c>
      <c r="F54" s="2">
        <v>2008</v>
      </c>
      <c r="G54" s="16"/>
    </row>
    <row r="55" spans="1:7" ht="15">
      <c r="A55" s="2">
        <v>54</v>
      </c>
      <c r="B55" s="3" t="s">
        <v>665</v>
      </c>
      <c r="C55" s="2" t="s">
        <v>666</v>
      </c>
      <c r="D55" s="2" t="s">
        <v>667</v>
      </c>
      <c r="E55" s="2" t="s">
        <v>137</v>
      </c>
      <c r="F55" s="2">
        <v>2008</v>
      </c>
      <c r="G55" s="16"/>
    </row>
    <row r="56" spans="1:7" ht="15">
      <c r="A56" s="11">
        <v>55</v>
      </c>
      <c r="B56" s="3" t="s">
        <v>668</v>
      </c>
      <c r="C56" s="2" t="s">
        <v>669</v>
      </c>
      <c r="D56" s="2" t="s">
        <v>670</v>
      </c>
      <c r="E56" s="2" t="s">
        <v>137</v>
      </c>
      <c r="F56" s="2">
        <v>2008</v>
      </c>
      <c r="G56" s="16"/>
    </row>
    <row r="57" spans="1:7" ht="15">
      <c r="A57" s="11">
        <v>56</v>
      </c>
      <c r="B57" s="2" t="s">
        <v>141</v>
      </c>
      <c r="C57" s="2" t="s">
        <v>142</v>
      </c>
      <c r="D57" s="2" t="s">
        <v>41</v>
      </c>
      <c r="E57" s="2" t="s">
        <v>137</v>
      </c>
      <c r="F57" s="2">
        <v>2008</v>
      </c>
      <c r="G57" s="16"/>
    </row>
    <row r="58" spans="1:7" ht="15">
      <c r="A58" s="11">
        <v>57</v>
      </c>
      <c r="B58" s="2" t="s">
        <v>143</v>
      </c>
      <c r="C58" s="4" t="s">
        <v>145</v>
      </c>
      <c r="D58" s="2" t="s">
        <v>144</v>
      </c>
      <c r="E58" s="2" t="s">
        <v>137</v>
      </c>
      <c r="F58" s="2">
        <v>2008</v>
      </c>
      <c r="G58" s="16"/>
    </row>
    <row r="59" spans="1:7" ht="15">
      <c r="A59" s="11">
        <v>58</v>
      </c>
      <c r="B59" s="2" t="s">
        <v>146</v>
      </c>
      <c r="C59" s="4" t="s">
        <v>148</v>
      </c>
      <c r="D59" s="2" t="s">
        <v>147</v>
      </c>
      <c r="E59" s="2" t="s">
        <v>137</v>
      </c>
      <c r="F59" s="2">
        <v>2008</v>
      </c>
      <c r="G59" s="16"/>
    </row>
    <row r="60" spans="1:7" ht="15">
      <c r="A60" s="11">
        <v>59</v>
      </c>
      <c r="B60" s="2" t="s">
        <v>149</v>
      </c>
      <c r="C60" s="2"/>
      <c r="D60" s="2" t="s">
        <v>150</v>
      </c>
      <c r="E60" s="2" t="s">
        <v>151</v>
      </c>
      <c r="F60" s="2">
        <v>2009</v>
      </c>
      <c r="G60" s="16"/>
    </row>
    <row r="61" spans="1:7" ht="15">
      <c r="A61" s="11">
        <v>60</v>
      </c>
      <c r="B61" s="2" t="s">
        <v>152</v>
      </c>
      <c r="C61" s="4" t="s">
        <v>153</v>
      </c>
      <c r="D61" s="2" t="s">
        <v>154</v>
      </c>
      <c r="E61" s="2" t="s">
        <v>151</v>
      </c>
      <c r="F61" s="2">
        <v>2009</v>
      </c>
      <c r="G61" s="16"/>
    </row>
    <row r="62" spans="1:7" ht="15">
      <c r="A62" s="11">
        <v>61</v>
      </c>
      <c r="B62" s="2" t="s">
        <v>155</v>
      </c>
      <c r="C62" s="4" t="s">
        <v>157</v>
      </c>
      <c r="D62" s="2" t="s">
        <v>156</v>
      </c>
      <c r="E62" s="2" t="s">
        <v>151</v>
      </c>
      <c r="F62" s="2">
        <v>2009</v>
      </c>
      <c r="G62" s="16"/>
    </row>
    <row r="63" spans="1:7" ht="15">
      <c r="A63" s="11">
        <v>62</v>
      </c>
      <c r="B63" s="3" t="s">
        <v>671</v>
      </c>
      <c r="C63" s="2" t="s">
        <v>672</v>
      </c>
      <c r="D63" s="2" t="s">
        <v>673</v>
      </c>
      <c r="E63" s="2" t="s">
        <v>151</v>
      </c>
      <c r="F63" s="2">
        <v>2009</v>
      </c>
      <c r="G63" s="16"/>
    </row>
    <row r="64" spans="1:7" ht="15">
      <c r="A64" s="11">
        <v>63</v>
      </c>
      <c r="B64" s="3" t="s">
        <v>674</v>
      </c>
      <c r="C64" s="2" t="s">
        <v>675</v>
      </c>
      <c r="D64" s="2" t="s">
        <v>676</v>
      </c>
      <c r="E64" s="2" t="s">
        <v>151</v>
      </c>
      <c r="F64" s="2">
        <v>2009</v>
      </c>
      <c r="G64" s="16"/>
    </row>
    <row r="65" spans="1:7" ht="15">
      <c r="A65" s="11">
        <v>64</v>
      </c>
      <c r="B65" s="3" t="s">
        <v>677</v>
      </c>
      <c r="C65" s="2" t="s">
        <v>678</v>
      </c>
      <c r="D65" s="2" t="s">
        <v>679</v>
      </c>
      <c r="E65" s="2" t="s">
        <v>151</v>
      </c>
      <c r="F65" s="2">
        <v>2009</v>
      </c>
      <c r="G65" s="16"/>
    </row>
    <row r="66" spans="1:7" ht="15">
      <c r="A66" s="11">
        <v>65</v>
      </c>
      <c r="B66" s="3" t="s">
        <v>680</v>
      </c>
      <c r="C66" s="2" t="s">
        <v>681</v>
      </c>
      <c r="D66" s="2" t="s">
        <v>682</v>
      </c>
      <c r="E66" s="2" t="s">
        <v>151</v>
      </c>
      <c r="F66" s="2">
        <v>2009</v>
      </c>
      <c r="G66" s="16"/>
    </row>
    <row r="67" spans="1:7" ht="15">
      <c r="A67" s="11">
        <v>66</v>
      </c>
      <c r="B67" s="2" t="s">
        <v>158</v>
      </c>
      <c r="C67" s="4" t="s">
        <v>160</v>
      </c>
      <c r="D67" s="2" t="s">
        <v>159</v>
      </c>
      <c r="E67" s="2" t="s">
        <v>151</v>
      </c>
      <c r="F67" s="2">
        <v>2009</v>
      </c>
      <c r="G67" s="16"/>
    </row>
    <row r="68" spans="1:7" ht="15">
      <c r="A68" s="11">
        <v>67</v>
      </c>
      <c r="B68" s="2" t="s">
        <v>161</v>
      </c>
      <c r="C68" s="4" t="s">
        <v>162</v>
      </c>
      <c r="D68" s="2" t="s">
        <v>163</v>
      </c>
      <c r="E68" s="2" t="s">
        <v>164</v>
      </c>
      <c r="F68" s="2">
        <v>2009</v>
      </c>
      <c r="G68" s="16"/>
    </row>
    <row r="69" spans="1:7" ht="15">
      <c r="A69" s="11">
        <v>68</v>
      </c>
      <c r="B69" s="2" t="s">
        <v>165</v>
      </c>
      <c r="C69" s="4" t="s">
        <v>166</v>
      </c>
      <c r="D69" s="2" t="s">
        <v>124</v>
      </c>
      <c r="E69" s="2" t="s">
        <v>164</v>
      </c>
      <c r="F69" s="2">
        <v>2009</v>
      </c>
      <c r="G69" s="16"/>
    </row>
    <row r="70" spans="1:7" ht="15">
      <c r="A70" s="11">
        <v>69</v>
      </c>
      <c r="B70" s="2" t="s">
        <v>167</v>
      </c>
      <c r="C70" s="2" t="s">
        <v>168</v>
      </c>
      <c r="D70" s="2" t="s">
        <v>169</v>
      </c>
      <c r="E70" s="2" t="s">
        <v>164</v>
      </c>
      <c r="F70" s="2">
        <v>2009</v>
      </c>
      <c r="G70" s="16"/>
    </row>
    <row r="71" spans="1:7" ht="15">
      <c r="A71" s="11">
        <v>70</v>
      </c>
      <c r="B71" s="3" t="s">
        <v>683</v>
      </c>
      <c r="C71" s="2" t="s">
        <v>684</v>
      </c>
      <c r="D71" s="2" t="s">
        <v>685</v>
      </c>
      <c r="E71" s="2" t="s">
        <v>164</v>
      </c>
      <c r="F71" s="2">
        <v>2009</v>
      </c>
      <c r="G71" s="16"/>
    </row>
    <row r="72" spans="1:7" ht="30">
      <c r="A72" s="11">
        <v>71</v>
      </c>
      <c r="B72" s="3" t="s">
        <v>686</v>
      </c>
      <c r="C72" s="2" t="s">
        <v>687</v>
      </c>
      <c r="D72" s="5" t="s">
        <v>688</v>
      </c>
      <c r="E72" s="2" t="s">
        <v>164</v>
      </c>
      <c r="F72" s="2">
        <v>2009</v>
      </c>
      <c r="G72" s="16"/>
    </row>
    <row r="73" spans="1:7" ht="15">
      <c r="A73" s="11">
        <v>72</v>
      </c>
      <c r="B73" s="3" t="s">
        <v>689</v>
      </c>
      <c r="C73" s="2" t="s">
        <v>690</v>
      </c>
      <c r="D73" s="2" t="s">
        <v>691</v>
      </c>
      <c r="E73" s="2" t="s">
        <v>164</v>
      </c>
      <c r="F73" s="2">
        <v>2009</v>
      </c>
      <c r="G73" s="16"/>
    </row>
    <row r="74" spans="1:7" ht="15">
      <c r="A74" s="11">
        <v>73</v>
      </c>
      <c r="B74" s="2" t="s">
        <v>170</v>
      </c>
      <c r="C74" s="2" t="s">
        <v>171</v>
      </c>
      <c r="D74" s="2" t="s">
        <v>172</v>
      </c>
      <c r="E74" s="2" t="s">
        <v>173</v>
      </c>
      <c r="F74" s="2">
        <v>2010</v>
      </c>
      <c r="G74" s="16"/>
    </row>
    <row r="75" spans="1:7" ht="15">
      <c r="A75" s="11">
        <v>74</v>
      </c>
      <c r="B75" s="2" t="s">
        <v>174</v>
      </c>
      <c r="C75" s="2" t="s">
        <v>175</v>
      </c>
      <c r="D75" s="2" t="s">
        <v>176</v>
      </c>
      <c r="E75" s="2" t="s">
        <v>173</v>
      </c>
      <c r="F75" s="2">
        <v>2010</v>
      </c>
      <c r="G75" s="16"/>
    </row>
    <row r="76" spans="1:7" ht="15">
      <c r="A76" s="11">
        <v>75</v>
      </c>
      <c r="B76" s="2" t="s">
        <v>177</v>
      </c>
      <c r="C76" s="2" t="s">
        <v>179</v>
      </c>
      <c r="D76" s="2" t="s">
        <v>178</v>
      </c>
      <c r="E76" s="2" t="s">
        <v>173</v>
      </c>
      <c r="F76" s="2">
        <v>2010</v>
      </c>
      <c r="G76" s="16"/>
    </row>
    <row r="77" spans="1:7" ht="15">
      <c r="A77" s="11">
        <v>76</v>
      </c>
      <c r="B77" s="3" t="s">
        <v>692</v>
      </c>
      <c r="C77" s="4" t="s">
        <v>693</v>
      </c>
      <c r="D77" s="2" t="s">
        <v>694</v>
      </c>
      <c r="E77" s="2" t="s">
        <v>173</v>
      </c>
      <c r="F77" s="2">
        <v>2010</v>
      </c>
      <c r="G77" s="16"/>
    </row>
    <row r="78" spans="1:7" ht="15">
      <c r="A78" s="11">
        <v>77</v>
      </c>
      <c r="B78" s="3" t="s">
        <v>695</v>
      </c>
      <c r="C78" s="4" t="s">
        <v>696</v>
      </c>
      <c r="D78" s="2" t="s">
        <v>697</v>
      </c>
      <c r="E78" s="2" t="s">
        <v>173</v>
      </c>
      <c r="F78" s="2">
        <v>2010</v>
      </c>
      <c r="G78" s="16"/>
    </row>
    <row r="79" spans="1:7" ht="15">
      <c r="A79" s="11">
        <v>78</v>
      </c>
      <c r="B79" s="2" t="s">
        <v>180</v>
      </c>
      <c r="C79" s="4" t="s">
        <v>182</v>
      </c>
      <c r="D79" s="2" t="s">
        <v>181</v>
      </c>
      <c r="E79" s="2" t="s">
        <v>173</v>
      </c>
      <c r="F79" s="2">
        <v>2010</v>
      </c>
      <c r="G79" s="16"/>
    </row>
    <row r="80" spans="1:7" ht="15">
      <c r="A80" s="11">
        <v>79</v>
      </c>
      <c r="B80" s="2" t="s">
        <v>183</v>
      </c>
      <c r="C80" s="2" t="s">
        <v>185</v>
      </c>
      <c r="D80" s="2" t="s">
        <v>184</v>
      </c>
      <c r="E80" s="2" t="s">
        <v>173</v>
      </c>
      <c r="F80" s="2">
        <v>2010</v>
      </c>
      <c r="G80" s="16"/>
    </row>
    <row r="81" spans="1:7" ht="15">
      <c r="A81" s="11">
        <v>80</v>
      </c>
      <c r="B81" s="2" t="s">
        <v>186</v>
      </c>
      <c r="C81" s="4" t="s">
        <v>189</v>
      </c>
      <c r="D81" s="2" t="s">
        <v>187</v>
      </c>
      <c r="E81" s="2" t="s">
        <v>188</v>
      </c>
      <c r="F81" s="2">
        <v>2010</v>
      </c>
      <c r="G81" s="16"/>
    </row>
    <row r="82" spans="1:7" ht="90">
      <c r="A82" s="11">
        <v>81</v>
      </c>
      <c r="B82" s="2" t="s">
        <v>190</v>
      </c>
      <c r="C82" s="5" t="s">
        <v>191</v>
      </c>
      <c r="D82" s="2" t="s">
        <v>192</v>
      </c>
      <c r="E82" s="2" t="s">
        <v>188</v>
      </c>
      <c r="F82" s="2">
        <v>2010</v>
      </c>
      <c r="G82" s="16"/>
    </row>
    <row r="83" spans="1:7" ht="15">
      <c r="A83" s="11">
        <v>82</v>
      </c>
      <c r="B83" s="2" t="s">
        <v>193</v>
      </c>
      <c r="C83" s="2" t="s">
        <v>195</v>
      </c>
      <c r="D83" s="2" t="s">
        <v>194</v>
      </c>
      <c r="E83" s="2" t="s">
        <v>188</v>
      </c>
      <c r="F83" s="2">
        <v>2010</v>
      </c>
      <c r="G83" s="16"/>
    </row>
    <row r="84" spans="1:7" ht="15">
      <c r="A84" s="11">
        <v>83</v>
      </c>
      <c r="B84" s="2" t="s">
        <v>196</v>
      </c>
      <c r="C84" s="2" t="s">
        <v>198</v>
      </c>
      <c r="D84" s="2" t="s">
        <v>197</v>
      </c>
      <c r="E84" s="2" t="s">
        <v>188</v>
      </c>
      <c r="F84" s="2">
        <v>2010</v>
      </c>
      <c r="G84" s="16"/>
    </row>
    <row r="85" spans="1:7" ht="15">
      <c r="A85" s="11">
        <v>84</v>
      </c>
      <c r="B85" s="3" t="s">
        <v>698</v>
      </c>
      <c r="C85" s="2" t="s">
        <v>699</v>
      </c>
      <c r="D85" s="2" t="s">
        <v>700</v>
      </c>
      <c r="E85" s="2" t="s">
        <v>188</v>
      </c>
      <c r="F85" s="2">
        <v>2010</v>
      </c>
      <c r="G85" s="16"/>
    </row>
    <row r="86" spans="1:7" ht="15">
      <c r="A86" s="11">
        <v>85</v>
      </c>
      <c r="B86" s="3" t="s">
        <v>701</v>
      </c>
      <c r="C86" s="2" t="s">
        <v>702</v>
      </c>
      <c r="D86" s="2" t="s">
        <v>703</v>
      </c>
      <c r="E86" s="2" t="s">
        <v>188</v>
      </c>
      <c r="F86" s="2">
        <v>2010</v>
      </c>
      <c r="G86" s="16"/>
    </row>
    <row r="87" spans="1:7" ht="15">
      <c r="A87" s="11">
        <v>86</v>
      </c>
      <c r="B87" s="3" t="s">
        <v>704</v>
      </c>
      <c r="C87" s="2" t="s">
        <v>705</v>
      </c>
      <c r="D87" s="2" t="s">
        <v>706</v>
      </c>
      <c r="E87" s="2" t="s">
        <v>188</v>
      </c>
      <c r="F87" s="2">
        <v>2010</v>
      </c>
      <c r="G87" s="16"/>
    </row>
    <row r="88" spans="1:7" ht="15">
      <c r="A88" s="11">
        <v>87</v>
      </c>
      <c r="B88" s="2" t="s">
        <v>199</v>
      </c>
      <c r="C88" s="4" t="s">
        <v>201</v>
      </c>
      <c r="D88" s="2" t="s">
        <v>200</v>
      </c>
      <c r="E88" s="2" t="s">
        <v>202</v>
      </c>
      <c r="F88" s="2">
        <v>2011</v>
      </c>
      <c r="G88" s="16"/>
    </row>
    <row r="89" spans="1:7" ht="15">
      <c r="A89" s="11">
        <v>88</v>
      </c>
      <c r="B89" s="2" t="s">
        <v>203</v>
      </c>
      <c r="C89" s="2" t="s">
        <v>204</v>
      </c>
      <c r="D89" s="2" t="s">
        <v>205</v>
      </c>
      <c r="E89" s="2" t="s">
        <v>202</v>
      </c>
      <c r="F89" s="2">
        <v>2011</v>
      </c>
      <c r="G89" s="16"/>
    </row>
    <row r="90" spans="1:7" ht="15">
      <c r="A90" s="11">
        <v>89</v>
      </c>
      <c r="B90" s="2" t="s">
        <v>206</v>
      </c>
      <c r="C90" s="2" t="s">
        <v>208</v>
      </c>
      <c r="D90" s="2" t="s">
        <v>207</v>
      </c>
      <c r="E90" s="2" t="s">
        <v>202</v>
      </c>
      <c r="F90" s="2">
        <v>2011</v>
      </c>
      <c r="G90" s="16"/>
    </row>
    <row r="91" spans="1:7" ht="15">
      <c r="A91" s="11">
        <v>90</v>
      </c>
      <c r="B91" s="2" t="s">
        <v>209</v>
      </c>
      <c r="C91" s="2" t="s">
        <v>210</v>
      </c>
      <c r="D91" s="2" t="s">
        <v>211</v>
      </c>
      <c r="E91" s="2" t="s">
        <v>202</v>
      </c>
      <c r="F91" s="2">
        <v>2011</v>
      </c>
      <c r="G91" s="16"/>
    </row>
    <row r="92" spans="1:7" ht="15">
      <c r="A92" s="11">
        <v>91</v>
      </c>
      <c r="B92" s="2" t="s">
        <v>212</v>
      </c>
      <c r="C92" s="2" t="s">
        <v>213</v>
      </c>
      <c r="D92" s="2" t="s">
        <v>214</v>
      </c>
      <c r="E92" s="2" t="s">
        <v>202</v>
      </c>
      <c r="F92" s="2">
        <v>2011</v>
      </c>
      <c r="G92" s="16"/>
    </row>
    <row r="93" spans="1:7" ht="15">
      <c r="A93" s="11">
        <v>92</v>
      </c>
      <c r="B93" s="3" t="s">
        <v>707</v>
      </c>
      <c r="C93" s="2" t="s">
        <v>708</v>
      </c>
      <c r="D93" s="2" t="s">
        <v>709</v>
      </c>
      <c r="E93" s="2" t="s">
        <v>202</v>
      </c>
      <c r="F93" s="2">
        <v>2011</v>
      </c>
      <c r="G93" s="16"/>
    </row>
    <row r="94" spans="1:7" ht="15">
      <c r="A94" s="11">
        <v>93</v>
      </c>
      <c r="B94" s="2" t="s">
        <v>215</v>
      </c>
      <c r="C94" s="2" t="s">
        <v>216</v>
      </c>
      <c r="D94" s="2" t="s">
        <v>217</v>
      </c>
      <c r="E94" s="2" t="s">
        <v>218</v>
      </c>
      <c r="F94" s="2">
        <v>2011</v>
      </c>
      <c r="G94" s="16"/>
    </row>
    <row r="95" spans="1:7" ht="15">
      <c r="A95" s="11">
        <v>94</v>
      </c>
      <c r="B95" s="2" t="s">
        <v>221</v>
      </c>
      <c r="C95" s="2" t="s">
        <v>219</v>
      </c>
      <c r="D95" s="2" t="s">
        <v>136</v>
      </c>
      <c r="E95" s="2" t="s">
        <v>218</v>
      </c>
      <c r="F95" s="2">
        <v>2011</v>
      </c>
      <c r="G95" s="16"/>
    </row>
    <row r="96" spans="1:7" ht="15">
      <c r="A96" s="11">
        <v>95</v>
      </c>
      <c r="B96" s="2" t="s">
        <v>220</v>
      </c>
      <c r="C96" s="4" t="s">
        <v>222</v>
      </c>
      <c r="D96" s="2" t="s">
        <v>223</v>
      </c>
      <c r="E96" s="2" t="s">
        <v>218</v>
      </c>
      <c r="F96" s="2">
        <v>2011</v>
      </c>
      <c r="G96" s="16"/>
    </row>
    <row r="97" spans="1:7" ht="15">
      <c r="A97" s="11">
        <v>96</v>
      </c>
      <c r="B97" s="2" t="s">
        <v>224</v>
      </c>
      <c r="C97" s="2" t="s">
        <v>225</v>
      </c>
      <c r="D97" s="2" t="s">
        <v>226</v>
      </c>
      <c r="E97" s="2" t="s">
        <v>218</v>
      </c>
      <c r="F97" s="2">
        <v>2011</v>
      </c>
      <c r="G97" s="16"/>
    </row>
    <row r="98" spans="1:7" ht="15">
      <c r="A98" s="11">
        <v>97</v>
      </c>
      <c r="B98" s="2" t="s">
        <v>227</v>
      </c>
      <c r="C98" s="2" t="s">
        <v>229</v>
      </c>
      <c r="D98" s="2" t="s">
        <v>228</v>
      </c>
      <c r="E98" s="2" t="s">
        <v>218</v>
      </c>
      <c r="F98" s="2">
        <v>2011</v>
      </c>
      <c r="G98" s="16"/>
    </row>
    <row r="99" spans="1:7" ht="15">
      <c r="A99" s="11">
        <v>98</v>
      </c>
      <c r="B99" s="3" t="s">
        <v>230</v>
      </c>
      <c r="C99" s="2" t="s">
        <v>232</v>
      </c>
      <c r="D99" s="2" t="s">
        <v>231</v>
      </c>
      <c r="E99" s="2" t="s">
        <v>218</v>
      </c>
      <c r="F99" s="2">
        <v>2011</v>
      </c>
      <c r="G99" s="16"/>
    </row>
    <row r="100" spans="1:7" ht="15">
      <c r="A100" s="11">
        <v>99</v>
      </c>
      <c r="B100" s="2" t="s">
        <v>233</v>
      </c>
      <c r="C100" s="4" t="s">
        <v>236</v>
      </c>
      <c r="D100" s="2" t="s">
        <v>235</v>
      </c>
      <c r="E100" s="2" t="s">
        <v>234</v>
      </c>
      <c r="F100" s="2">
        <v>2012</v>
      </c>
      <c r="G100" s="16"/>
    </row>
    <row r="101" spans="1:7" ht="15">
      <c r="A101" s="11">
        <v>100</v>
      </c>
      <c r="B101" s="2" t="s">
        <v>237</v>
      </c>
      <c r="C101" s="4" t="s">
        <v>238</v>
      </c>
      <c r="D101" s="2" t="s">
        <v>239</v>
      </c>
      <c r="E101" s="2" t="s">
        <v>234</v>
      </c>
      <c r="F101" s="2">
        <v>2012</v>
      </c>
      <c r="G101" s="16"/>
    </row>
    <row r="102" spans="1:7" ht="15">
      <c r="A102" s="11">
        <v>101</v>
      </c>
      <c r="B102" s="2" t="s">
        <v>240</v>
      </c>
      <c r="C102" s="2" t="s">
        <v>242</v>
      </c>
      <c r="D102" s="2" t="s">
        <v>241</v>
      </c>
      <c r="E102" s="2" t="s">
        <v>234</v>
      </c>
      <c r="F102" s="2">
        <v>2012</v>
      </c>
      <c r="G102" s="16"/>
    </row>
    <row r="103" spans="1:7" ht="15">
      <c r="A103" s="11">
        <v>102</v>
      </c>
      <c r="B103" s="2" t="s">
        <v>243</v>
      </c>
      <c r="C103" s="4" t="s">
        <v>244</v>
      </c>
      <c r="D103" s="2" t="s">
        <v>136</v>
      </c>
      <c r="E103" s="2" t="s">
        <v>234</v>
      </c>
      <c r="F103" s="2">
        <v>2012</v>
      </c>
      <c r="G103" s="16"/>
    </row>
    <row r="104" spans="1:7" ht="15">
      <c r="A104" s="11">
        <v>103</v>
      </c>
      <c r="B104" s="3" t="s">
        <v>710</v>
      </c>
      <c r="C104" s="2" t="s">
        <v>711</v>
      </c>
      <c r="D104" s="2" t="s">
        <v>712</v>
      </c>
      <c r="E104" s="2" t="s">
        <v>234</v>
      </c>
      <c r="F104" s="2">
        <v>2012</v>
      </c>
      <c r="G104" s="16"/>
    </row>
    <row r="105" spans="1:7" ht="15">
      <c r="A105" s="11">
        <v>104</v>
      </c>
      <c r="B105" s="3" t="s">
        <v>713</v>
      </c>
      <c r="C105" s="2" t="s">
        <v>714</v>
      </c>
      <c r="D105" s="2" t="s">
        <v>715</v>
      </c>
      <c r="E105" s="2" t="s">
        <v>234</v>
      </c>
      <c r="F105" s="2">
        <v>2012</v>
      </c>
      <c r="G105" s="16"/>
    </row>
    <row r="106" spans="1:7" ht="15">
      <c r="A106" s="11">
        <v>105</v>
      </c>
      <c r="B106" s="3" t="s">
        <v>716</v>
      </c>
      <c r="C106" s="2" t="s">
        <v>717</v>
      </c>
      <c r="D106" s="2" t="s">
        <v>718</v>
      </c>
      <c r="E106" s="2" t="s">
        <v>234</v>
      </c>
      <c r="F106" s="2">
        <v>2012</v>
      </c>
      <c r="G106" s="16"/>
    </row>
    <row r="107" spans="1:7" ht="15">
      <c r="A107" s="11">
        <v>106</v>
      </c>
      <c r="B107" s="3" t="s">
        <v>719</v>
      </c>
      <c r="C107" s="2" t="s">
        <v>720</v>
      </c>
      <c r="D107" s="2" t="s">
        <v>721</v>
      </c>
      <c r="E107" s="2" t="s">
        <v>234</v>
      </c>
      <c r="F107" s="2">
        <v>2012</v>
      </c>
      <c r="G107" s="16"/>
    </row>
    <row r="108" spans="1:7" ht="15">
      <c r="A108" s="11">
        <v>107</v>
      </c>
      <c r="B108" s="2" t="s">
        <v>245</v>
      </c>
      <c r="C108" s="2" t="s">
        <v>247</v>
      </c>
      <c r="D108" s="2" t="s">
        <v>246</v>
      </c>
      <c r="E108" s="2" t="s">
        <v>234</v>
      </c>
      <c r="F108" s="2">
        <v>2012</v>
      </c>
      <c r="G108" s="16"/>
    </row>
    <row r="109" spans="1:7" ht="30">
      <c r="A109" s="11">
        <v>108</v>
      </c>
      <c r="B109" s="5" t="s">
        <v>248</v>
      </c>
      <c r="C109" s="2" t="s">
        <v>250</v>
      </c>
      <c r="D109" s="2" t="s">
        <v>249</v>
      </c>
      <c r="E109" s="2" t="s">
        <v>251</v>
      </c>
      <c r="F109" s="2">
        <v>2012</v>
      </c>
      <c r="G109" s="16"/>
    </row>
    <row r="110" spans="1:7" ht="45">
      <c r="A110" s="2">
        <v>109</v>
      </c>
      <c r="B110" s="5" t="s">
        <v>252</v>
      </c>
      <c r="C110" s="2" t="s">
        <v>254</v>
      </c>
      <c r="D110" s="2" t="s">
        <v>253</v>
      </c>
      <c r="E110" s="2" t="s">
        <v>251</v>
      </c>
      <c r="F110" s="2">
        <v>2012</v>
      </c>
      <c r="G110" s="16"/>
    </row>
    <row r="111" spans="1:7" ht="15">
      <c r="A111" s="2">
        <v>110</v>
      </c>
      <c r="B111" s="2" t="s">
        <v>255</v>
      </c>
      <c r="C111" s="2" t="s">
        <v>257</v>
      </c>
      <c r="D111" s="2" t="s">
        <v>256</v>
      </c>
      <c r="E111" s="2" t="s">
        <v>251</v>
      </c>
      <c r="F111" s="2">
        <v>2012</v>
      </c>
      <c r="G111" s="16"/>
    </row>
    <row r="112" spans="1:7" ht="45">
      <c r="A112" s="2">
        <v>111</v>
      </c>
      <c r="B112" s="3" t="s">
        <v>722</v>
      </c>
      <c r="C112" s="5" t="s">
        <v>723</v>
      </c>
      <c r="D112" s="2" t="s">
        <v>724</v>
      </c>
      <c r="E112" s="2" t="s">
        <v>251</v>
      </c>
      <c r="F112" s="2">
        <v>2012</v>
      </c>
      <c r="G112" s="16"/>
    </row>
    <row r="113" spans="1:7" ht="15">
      <c r="A113" s="2">
        <v>112</v>
      </c>
      <c r="B113" s="3" t="s">
        <v>725</v>
      </c>
      <c r="C113" s="2" t="s">
        <v>726</v>
      </c>
      <c r="D113" s="2" t="s">
        <v>727</v>
      </c>
      <c r="E113" s="2" t="s">
        <v>251</v>
      </c>
      <c r="F113" s="2">
        <v>2012</v>
      </c>
      <c r="G113" s="16"/>
    </row>
    <row r="114" spans="1:7" ht="15">
      <c r="A114" s="2">
        <v>113</v>
      </c>
      <c r="B114" s="2" t="s">
        <v>258</v>
      </c>
      <c r="C114" s="2" t="s">
        <v>259</v>
      </c>
      <c r="D114" s="2" t="s">
        <v>260</v>
      </c>
      <c r="E114" s="2" t="s">
        <v>251</v>
      </c>
      <c r="F114" s="2">
        <v>2012</v>
      </c>
      <c r="G114" s="16"/>
    </row>
    <row r="115" spans="1:7" ht="15">
      <c r="A115" s="2">
        <v>114</v>
      </c>
      <c r="B115" s="2" t="s">
        <v>261</v>
      </c>
      <c r="C115" s="2" t="s">
        <v>262</v>
      </c>
      <c r="D115" s="2" t="s">
        <v>144</v>
      </c>
      <c r="E115" s="2" t="s">
        <v>251</v>
      </c>
      <c r="F115" s="2">
        <v>2012</v>
      </c>
      <c r="G115" s="16"/>
    </row>
    <row r="116" spans="1:7" ht="15">
      <c r="A116" s="2">
        <v>115</v>
      </c>
      <c r="B116" s="2" t="s">
        <v>263</v>
      </c>
      <c r="C116" s="2" t="s">
        <v>264</v>
      </c>
      <c r="D116" s="2" t="s">
        <v>265</v>
      </c>
      <c r="E116" s="2" t="s">
        <v>251</v>
      </c>
      <c r="F116" s="2">
        <v>2012</v>
      </c>
      <c r="G116" s="16"/>
    </row>
    <row r="117" spans="1:7" ht="15">
      <c r="A117" s="2">
        <v>116</v>
      </c>
      <c r="B117" s="2" t="s">
        <v>266</v>
      </c>
      <c r="C117" s="2" t="s">
        <v>267</v>
      </c>
      <c r="D117" s="2" t="s">
        <v>268</v>
      </c>
      <c r="E117" s="2" t="s">
        <v>269</v>
      </c>
      <c r="F117" s="2">
        <v>2007</v>
      </c>
      <c r="G117" s="16"/>
    </row>
    <row r="118" spans="1:7" ht="15">
      <c r="A118" s="2">
        <v>117</v>
      </c>
      <c r="B118" s="2" t="s">
        <v>270</v>
      </c>
      <c r="C118" s="2" t="s">
        <v>271</v>
      </c>
      <c r="D118" s="2" t="s">
        <v>272</v>
      </c>
      <c r="E118" s="2" t="s">
        <v>269</v>
      </c>
      <c r="F118" s="2">
        <v>2007</v>
      </c>
      <c r="G118" s="16"/>
    </row>
    <row r="119" spans="1:7" ht="15">
      <c r="A119" s="2">
        <v>118</v>
      </c>
      <c r="B119" s="2" t="s">
        <v>273</v>
      </c>
      <c r="C119" s="2" t="s">
        <v>274</v>
      </c>
      <c r="D119" s="2" t="s">
        <v>275</v>
      </c>
      <c r="E119" s="2" t="s">
        <v>269</v>
      </c>
      <c r="F119" s="2">
        <v>2007</v>
      </c>
      <c r="G119" s="16"/>
    </row>
    <row r="120" spans="1:7" ht="15">
      <c r="A120" s="2">
        <v>119</v>
      </c>
      <c r="B120" s="2" t="s">
        <v>276</v>
      </c>
      <c r="C120" s="4" t="s">
        <v>277</v>
      </c>
      <c r="D120" s="2" t="s">
        <v>278</v>
      </c>
      <c r="E120" s="2" t="s">
        <v>269</v>
      </c>
      <c r="F120" s="2">
        <v>2007</v>
      </c>
      <c r="G120" s="16"/>
    </row>
    <row r="121" spans="1:7" ht="15">
      <c r="A121" s="2">
        <v>120</v>
      </c>
      <c r="B121" s="2" t="s">
        <v>279</v>
      </c>
      <c r="C121" s="2" t="s">
        <v>280</v>
      </c>
      <c r="D121" s="2" t="s">
        <v>241</v>
      </c>
      <c r="E121" s="2" t="s">
        <v>269</v>
      </c>
      <c r="F121" s="2">
        <v>2007</v>
      </c>
      <c r="G121" s="16"/>
    </row>
    <row r="122" spans="1:7" ht="15">
      <c r="A122" s="11">
        <v>121</v>
      </c>
      <c r="B122" s="2" t="s">
        <v>282</v>
      </c>
      <c r="C122" s="2" t="s">
        <v>284</v>
      </c>
      <c r="D122" s="2" t="s">
        <v>283</v>
      </c>
      <c r="E122" s="2" t="s">
        <v>281</v>
      </c>
      <c r="F122" s="2">
        <v>2008</v>
      </c>
      <c r="G122" s="16"/>
    </row>
    <row r="123" spans="1:7" ht="15">
      <c r="A123" s="11">
        <v>122</v>
      </c>
      <c r="B123" s="2" t="s">
        <v>285</v>
      </c>
      <c r="C123" s="2" t="s">
        <v>287</v>
      </c>
      <c r="D123" s="2" t="s">
        <v>286</v>
      </c>
      <c r="E123" s="2" t="s">
        <v>281</v>
      </c>
      <c r="F123" s="2">
        <v>2008</v>
      </c>
      <c r="G123" s="16"/>
    </row>
    <row r="124" spans="1:7" ht="15">
      <c r="A124" s="11">
        <v>123</v>
      </c>
      <c r="B124" s="2" t="s">
        <v>288</v>
      </c>
      <c r="C124" s="2" t="s">
        <v>289</v>
      </c>
      <c r="D124" s="2" t="s">
        <v>290</v>
      </c>
      <c r="E124" s="2" t="s">
        <v>281</v>
      </c>
      <c r="F124" s="2">
        <v>2008</v>
      </c>
      <c r="G124" s="16"/>
    </row>
    <row r="125" spans="1:7" ht="15">
      <c r="A125" s="11">
        <v>124</v>
      </c>
      <c r="B125" s="2" t="s">
        <v>291</v>
      </c>
      <c r="C125" s="2" t="s">
        <v>292</v>
      </c>
      <c r="D125" s="2" t="s">
        <v>293</v>
      </c>
      <c r="E125" s="2" t="s">
        <v>281</v>
      </c>
      <c r="F125" s="2">
        <v>2008</v>
      </c>
      <c r="G125" s="16"/>
    </row>
    <row r="126" spans="1:7" ht="15">
      <c r="A126" s="11">
        <v>125</v>
      </c>
      <c r="B126" s="2" t="s">
        <v>294</v>
      </c>
      <c r="C126" s="2" t="s">
        <v>296</v>
      </c>
      <c r="D126" s="2" t="s">
        <v>295</v>
      </c>
      <c r="E126" s="2" t="s">
        <v>297</v>
      </c>
      <c r="F126" s="2">
        <v>2009</v>
      </c>
      <c r="G126" s="16"/>
    </row>
    <row r="127" spans="1:7" ht="15">
      <c r="A127" s="11">
        <v>126</v>
      </c>
      <c r="B127" s="2" t="s">
        <v>298</v>
      </c>
      <c r="C127" s="2" t="s">
        <v>299</v>
      </c>
      <c r="D127" s="2" t="s">
        <v>80</v>
      </c>
      <c r="E127" s="2" t="s">
        <v>297</v>
      </c>
      <c r="F127" s="2">
        <v>2009</v>
      </c>
      <c r="G127" s="16"/>
    </row>
    <row r="128" spans="1:7" ht="15">
      <c r="A128" s="11">
        <v>127</v>
      </c>
      <c r="B128" s="2" t="s">
        <v>300</v>
      </c>
      <c r="C128" s="2" t="s">
        <v>302</v>
      </c>
      <c r="D128" s="2" t="s">
        <v>301</v>
      </c>
      <c r="E128" s="2" t="s">
        <v>297</v>
      </c>
      <c r="F128" s="2">
        <v>2009</v>
      </c>
      <c r="G128" s="16"/>
    </row>
    <row r="129" spans="1:7" ht="15">
      <c r="A129" s="11">
        <v>128</v>
      </c>
      <c r="B129" s="2" t="s">
        <v>303</v>
      </c>
      <c r="C129" s="4" t="s">
        <v>304</v>
      </c>
      <c r="D129" s="2" t="s">
        <v>305</v>
      </c>
      <c r="E129" s="2" t="s">
        <v>297</v>
      </c>
      <c r="F129" s="2">
        <v>2009</v>
      </c>
      <c r="G129" s="16"/>
    </row>
    <row r="130" spans="1:7" ht="15">
      <c r="A130" s="2">
        <v>129</v>
      </c>
      <c r="B130" s="3" t="s">
        <v>728</v>
      </c>
      <c r="C130" s="2" t="s">
        <v>729</v>
      </c>
      <c r="D130" s="2" t="s">
        <v>730</v>
      </c>
      <c r="E130" s="2" t="s">
        <v>297</v>
      </c>
      <c r="F130" s="2">
        <v>2009</v>
      </c>
      <c r="G130" s="16"/>
    </row>
    <row r="131" spans="1:7" ht="15">
      <c r="A131" s="2">
        <v>130</v>
      </c>
      <c r="B131" s="2" t="s">
        <v>306</v>
      </c>
      <c r="C131" s="2" t="s">
        <v>308</v>
      </c>
      <c r="D131" s="2" t="s">
        <v>307</v>
      </c>
      <c r="E131" s="2" t="s">
        <v>297</v>
      </c>
      <c r="F131" s="2">
        <v>2009</v>
      </c>
      <c r="G131" s="16"/>
    </row>
    <row r="132" spans="1:7" ht="15">
      <c r="A132" s="2">
        <v>131</v>
      </c>
      <c r="B132" s="2" t="s">
        <v>309</v>
      </c>
      <c r="C132" s="4" t="s">
        <v>311</v>
      </c>
      <c r="D132" s="2" t="s">
        <v>310</v>
      </c>
      <c r="E132" s="2" t="s">
        <v>297</v>
      </c>
      <c r="F132" s="2">
        <v>2009</v>
      </c>
      <c r="G132" s="16"/>
    </row>
    <row r="133" spans="1:7" ht="15">
      <c r="A133" s="2">
        <v>132</v>
      </c>
      <c r="B133" s="2" t="s">
        <v>312</v>
      </c>
      <c r="C133" s="2" t="s">
        <v>313</v>
      </c>
      <c r="D133" s="2" t="s">
        <v>317</v>
      </c>
      <c r="E133" s="2" t="s">
        <v>314</v>
      </c>
      <c r="F133" s="2">
        <v>2010</v>
      </c>
      <c r="G133" s="16"/>
    </row>
    <row r="134" spans="1:7" ht="15">
      <c r="A134" s="2">
        <v>133</v>
      </c>
      <c r="B134" s="2" t="s">
        <v>315</v>
      </c>
      <c r="C134" s="2" t="s">
        <v>318</v>
      </c>
      <c r="D134" s="2" t="s">
        <v>316</v>
      </c>
      <c r="E134" s="2" t="s">
        <v>314</v>
      </c>
      <c r="F134" s="2">
        <v>2010</v>
      </c>
      <c r="G134" s="16"/>
    </row>
    <row r="135" spans="1:7" ht="15">
      <c r="A135" s="2">
        <v>134</v>
      </c>
      <c r="B135" s="2" t="s">
        <v>319</v>
      </c>
      <c r="C135" s="2" t="s">
        <v>320</v>
      </c>
      <c r="D135" s="2" t="s">
        <v>321</v>
      </c>
      <c r="E135" s="2" t="s">
        <v>314</v>
      </c>
      <c r="F135" s="2">
        <v>2010</v>
      </c>
      <c r="G135" s="16"/>
    </row>
    <row r="136" spans="1:7" ht="15">
      <c r="A136" s="2">
        <v>135</v>
      </c>
      <c r="B136" s="2" t="s">
        <v>322</v>
      </c>
      <c r="C136" s="2" t="s">
        <v>324</v>
      </c>
      <c r="D136" s="6" t="s">
        <v>323</v>
      </c>
      <c r="E136" s="2" t="s">
        <v>314</v>
      </c>
      <c r="F136" s="2">
        <v>2010</v>
      </c>
      <c r="G136" s="16"/>
    </row>
    <row r="137" spans="1:7" ht="15">
      <c r="A137" s="2">
        <v>136</v>
      </c>
      <c r="B137" s="2" t="s">
        <v>325</v>
      </c>
      <c r="C137" s="2" t="s">
        <v>327</v>
      </c>
      <c r="D137" s="2" t="s">
        <v>326</v>
      </c>
      <c r="E137" s="2" t="s">
        <v>314</v>
      </c>
      <c r="F137" s="2">
        <v>2010</v>
      </c>
      <c r="G137" s="16"/>
    </row>
    <row r="138" spans="1:7" ht="15">
      <c r="A138" s="11">
        <v>137</v>
      </c>
      <c r="B138" s="2" t="s">
        <v>328</v>
      </c>
      <c r="C138" s="2" t="s">
        <v>330</v>
      </c>
      <c r="D138" s="2" t="s">
        <v>329</v>
      </c>
      <c r="E138" s="2" t="s">
        <v>314</v>
      </c>
      <c r="F138" s="2">
        <v>2010</v>
      </c>
      <c r="G138" s="16"/>
    </row>
    <row r="139" spans="1:7" ht="15">
      <c r="A139" s="11">
        <v>138</v>
      </c>
      <c r="B139" s="2" t="s">
        <v>331</v>
      </c>
      <c r="C139" s="2" t="s">
        <v>333</v>
      </c>
      <c r="D139" s="2" t="s">
        <v>332</v>
      </c>
      <c r="E139" s="2" t="s">
        <v>314</v>
      </c>
      <c r="F139" s="2">
        <v>2010</v>
      </c>
      <c r="G139" s="16"/>
    </row>
    <row r="140" spans="1:7" ht="15">
      <c r="A140" s="11">
        <v>139</v>
      </c>
      <c r="B140" s="2" t="s">
        <v>334</v>
      </c>
      <c r="C140" s="2" t="s">
        <v>336</v>
      </c>
      <c r="D140" s="2" t="s">
        <v>335</v>
      </c>
      <c r="E140" s="2" t="s">
        <v>314</v>
      </c>
      <c r="F140" s="2">
        <v>2010</v>
      </c>
      <c r="G140" s="16"/>
    </row>
    <row r="141" spans="1:7" ht="15">
      <c r="A141" s="11">
        <v>140</v>
      </c>
      <c r="B141" s="2" t="s">
        <v>337</v>
      </c>
      <c r="C141" s="4" t="s">
        <v>339</v>
      </c>
      <c r="D141" s="2" t="s">
        <v>338</v>
      </c>
      <c r="E141" s="2" t="s">
        <v>314</v>
      </c>
      <c r="F141" s="2">
        <v>2010</v>
      </c>
      <c r="G141" s="16"/>
    </row>
    <row r="142" spans="1:7" ht="15">
      <c r="A142" s="11">
        <v>141</v>
      </c>
      <c r="B142" s="2" t="s">
        <v>340</v>
      </c>
      <c r="C142" s="4" t="s">
        <v>342</v>
      </c>
      <c r="D142" s="2" t="s">
        <v>341</v>
      </c>
      <c r="E142" s="2" t="s">
        <v>314</v>
      </c>
      <c r="F142" s="2">
        <v>2010</v>
      </c>
      <c r="G142" s="16"/>
    </row>
    <row r="143" spans="1:7" ht="15">
      <c r="A143" s="11">
        <v>142</v>
      </c>
      <c r="B143" s="2" t="s">
        <v>343</v>
      </c>
      <c r="C143" s="2" t="s">
        <v>345</v>
      </c>
      <c r="D143" s="2" t="s">
        <v>344</v>
      </c>
      <c r="E143" s="2" t="s">
        <v>314</v>
      </c>
      <c r="F143" s="2">
        <v>2010</v>
      </c>
      <c r="G143" s="16"/>
    </row>
    <row r="144" spans="1:6" ht="15">
      <c r="A144" s="11">
        <v>143</v>
      </c>
      <c r="B144" s="2" t="s">
        <v>346</v>
      </c>
      <c r="C144" s="2" t="s">
        <v>348</v>
      </c>
      <c r="D144" s="2" t="s">
        <v>347</v>
      </c>
      <c r="E144" s="2" t="s">
        <v>349</v>
      </c>
      <c r="F144" s="2">
        <v>2011</v>
      </c>
    </row>
    <row r="145" spans="1:6" ht="15">
      <c r="A145" s="11">
        <v>144</v>
      </c>
      <c r="B145" s="2" t="s">
        <v>350</v>
      </c>
      <c r="C145" s="4" t="s">
        <v>352</v>
      </c>
      <c r="D145" s="2" t="s">
        <v>351</v>
      </c>
      <c r="E145" s="2" t="s">
        <v>349</v>
      </c>
      <c r="F145" s="2">
        <v>2011</v>
      </c>
    </row>
    <row r="146" spans="1:6" ht="15">
      <c r="A146" s="11">
        <v>145</v>
      </c>
      <c r="B146" s="2" t="s">
        <v>353</v>
      </c>
      <c r="C146" s="4" t="s">
        <v>354</v>
      </c>
      <c r="D146" s="2" t="s">
        <v>355</v>
      </c>
      <c r="E146" s="2" t="s">
        <v>349</v>
      </c>
      <c r="F146" s="2">
        <v>2011</v>
      </c>
    </row>
    <row r="147" spans="1:6" ht="15">
      <c r="A147" s="11">
        <v>146</v>
      </c>
      <c r="B147" s="2" t="s">
        <v>356</v>
      </c>
      <c r="C147" s="2" t="s">
        <v>357</v>
      </c>
      <c r="D147" s="2" t="s">
        <v>358</v>
      </c>
      <c r="E147" s="2" t="s">
        <v>349</v>
      </c>
      <c r="F147" s="2">
        <v>2011</v>
      </c>
    </row>
    <row r="148" spans="1:6" ht="15">
      <c r="A148" s="11">
        <v>147</v>
      </c>
      <c r="B148" s="2" t="s">
        <v>359</v>
      </c>
      <c r="C148" s="4" t="s">
        <v>361</v>
      </c>
      <c r="D148" s="2" t="s">
        <v>360</v>
      </c>
      <c r="E148" s="2" t="s">
        <v>349</v>
      </c>
      <c r="F148" s="2">
        <v>2011</v>
      </c>
    </row>
    <row r="149" spans="1:6" ht="15">
      <c r="A149" s="11">
        <v>148</v>
      </c>
      <c r="B149" s="2" t="s">
        <v>362</v>
      </c>
      <c r="C149" s="4" t="s">
        <v>364</v>
      </c>
      <c r="D149" s="2" t="s">
        <v>363</v>
      </c>
      <c r="E149" s="2" t="s">
        <v>349</v>
      </c>
      <c r="F149" s="2">
        <v>2011</v>
      </c>
    </row>
    <row r="150" spans="1:6" ht="15">
      <c r="A150" s="2">
        <v>149</v>
      </c>
      <c r="B150" s="2" t="s">
        <v>365</v>
      </c>
      <c r="C150" s="4" t="s">
        <v>367</v>
      </c>
      <c r="D150" s="2" t="s">
        <v>366</v>
      </c>
      <c r="E150" s="2" t="s">
        <v>349</v>
      </c>
      <c r="F150" s="2">
        <v>2011</v>
      </c>
    </row>
    <row r="151" spans="1:6" ht="15">
      <c r="A151" s="11">
        <v>150</v>
      </c>
      <c r="B151" s="2" t="s">
        <v>368</v>
      </c>
      <c r="C151" s="2" t="s">
        <v>369</v>
      </c>
      <c r="D151" s="2" t="s">
        <v>370</v>
      </c>
      <c r="E151" s="2" t="s">
        <v>349</v>
      </c>
      <c r="F151" s="2">
        <v>2011</v>
      </c>
    </row>
    <row r="152" spans="1:6" ht="15">
      <c r="A152" s="11">
        <v>151</v>
      </c>
      <c r="B152" s="2" t="s">
        <v>371</v>
      </c>
      <c r="C152" s="4" t="s">
        <v>372</v>
      </c>
      <c r="D152" s="2" t="s">
        <v>373</v>
      </c>
      <c r="E152" s="2" t="s">
        <v>349</v>
      </c>
      <c r="F152" s="2">
        <v>2011</v>
      </c>
    </row>
    <row r="153" spans="1:6" ht="15">
      <c r="A153" s="11">
        <v>152</v>
      </c>
      <c r="B153" s="2" t="s">
        <v>374</v>
      </c>
      <c r="C153" s="4" t="s">
        <v>376</v>
      </c>
      <c r="D153" s="2" t="s">
        <v>375</v>
      </c>
      <c r="E153" s="2" t="s">
        <v>349</v>
      </c>
      <c r="F153" s="2">
        <v>2011</v>
      </c>
    </row>
    <row r="154" spans="1:6" ht="15">
      <c r="A154" s="11">
        <v>153</v>
      </c>
      <c r="B154" s="3" t="s">
        <v>731</v>
      </c>
      <c r="C154" s="2" t="s">
        <v>732</v>
      </c>
      <c r="D154" s="2" t="s">
        <v>733</v>
      </c>
      <c r="E154" s="2" t="s">
        <v>377</v>
      </c>
      <c r="F154" s="2">
        <v>2012</v>
      </c>
    </row>
    <row r="155" spans="1:6" ht="15">
      <c r="A155" s="11">
        <v>154</v>
      </c>
      <c r="B155" s="3" t="s">
        <v>734</v>
      </c>
      <c r="C155" s="2" t="s">
        <v>735</v>
      </c>
      <c r="D155" s="2" t="s">
        <v>736</v>
      </c>
      <c r="E155" s="2" t="s">
        <v>377</v>
      </c>
      <c r="F155" s="2">
        <v>2012</v>
      </c>
    </row>
    <row r="156" spans="1:6" ht="15">
      <c r="A156" s="11">
        <v>155</v>
      </c>
      <c r="B156" s="2" t="s">
        <v>378</v>
      </c>
      <c r="C156" s="4" t="s">
        <v>380</v>
      </c>
      <c r="D156" s="2" t="s">
        <v>379</v>
      </c>
      <c r="E156" s="2" t="s">
        <v>377</v>
      </c>
      <c r="F156" s="2">
        <v>2012</v>
      </c>
    </row>
    <row r="157" spans="1:6" ht="15">
      <c r="A157" s="11">
        <v>156</v>
      </c>
      <c r="B157" s="2" t="s">
        <v>381</v>
      </c>
      <c r="C157" s="2" t="s">
        <v>383</v>
      </c>
      <c r="D157" s="2" t="s">
        <v>382</v>
      </c>
      <c r="E157" s="2" t="s">
        <v>377</v>
      </c>
      <c r="F157" s="2">
        <v>2012</v>
      </c>
    </row>
    <row r="158" spans="1:6" ht="15">
      <c r="A158" s="11">
        <v>157</v>
      </c>
      <c r="B158" s="2" t="s">
        <v>384</v>
      </c>
      <c r="C158" s="2" t="s">
        <v>386</v>
      </c>
      <c r="D158" s="2" t="s">
        <v>385</v>
      </c>
      <c r="E158" s="2" t="s">
        <v>377</v>
      </c>
      <c r="F158" s="2">
        <v>2012</v>
      </c>
    </row>
    <row r="159" spans="1:6" ht="15">
      <c r="A159" s="11">
        <v>158</v>
      </c>
      <c r="B159" s="2" t="s">
        <v>387</v>
      </c>
      <c r="C159" s="4" t="s">
        <v>389</v>
      </c>
      <c r="D159" s="2" t="s">
        <v>388</v>
      </c>
      <c r="E159" s="2" t="s">
        <v>377</v>
      </c>
      <c r="F159" s="2">
        <v>2012</v>
      </c>
    </row>
    <row r="160" spans="1:6" ht="15">
      <c r="A160" s="11">
        <v>159</v>
      </c>
      <c r="B160" s="2" t="s">
        <v>390</v>
      </c>
      <c r="C160" s="4" t="s">
        <v>392</v>
      </c>
      <c r="D160" s="2" t="s">
        <v>391</v>
      </c>
      <c r="E160" s="2" t="s">
        <v>377</v>
      </c>
      <c r="F160" s="2">
        <v>2012</v>
      </c>
    </row>
    <row r="161" spans="1:6" ht="15">
      <c r="A161" s="11">
        <v>160</v>
      </c>
      <c r="B161" s="2" t="s">
        <v>393</v>
      </c>
      <c r="C161" s="2" t="s">
        <v>394</v>
      </c>
      <c r="D161" s="2" t="s">
        <v>395</v>
      </c>
      <c r="E161" s="2" t="s">
        <v>377</v>
      </c>
      <c r="F161" s="2">
        <v>2012</v>
      </c>
    </row>
    <row r="162" spans="1:6" ht="15">
      <c r="A162" s="2">
        <v>161</v>
      </c>
      <c r="B162" s="2" t="s">
        <v>396</v>
      </c>
      <c r="C162" s="2" t="s">
        <v>397</v>
      </c>
      <c r="D162" s="2" t="s">
        <v>398</v>
      </c>
      <c r="E162" s="2" t="s">
        <v>377</v>
      </c>
      <c r="F162" s="2">
        <v>2012</v>
      </c>
    </row>
    <row r="163" spans="1:6" ht="15">
      <c r="A163" s="2">
        <v>162</v>
      </c>
      <c r="B163" s="2" t="s">
        <v>399</v>
      </c>
      <c r="C163" s="2" t="s">
        <v>401</v>
      </c>
      <c r="D163" s="2" t="s">
        <v>400</v>
      </c>
      <c r="E163" s="2" t="s">
        <v>377</v>
      </c>
      <c r="F163" s="2">
        <v>2012</v>
      </c>
    </row>
    <row r="164" spans="1:6" ht="15">
      <c r="A164" s="2">
        <v>163</v>
      </c>
      <c r="B164" s="2" t="s">
        <v>402</v>
      </c>
      <c r="C164" s="2" t="s">
        <v>404</v>
      </c>
      <c r="D164" s="2" t="s">
        <v>403</v>
      </c>
      <c r="E164" s="2" t="s">
        <v>377</v>
      </c>
      <c r="F164" s="2">
        <v>2012</v>
      </c>
    </row>
    <row r="165" spans="1:6" ht="15">
      <c r="A165" s="11">
        <v>164</v>
      </c>
      <c r="B165" s="2" t="s">
        <v>405</v>
      </c>
      <c r="C165" s="2" t="s">
        <v>406</v>
      </c>
      <c r="D165" s="2" t="s">
        <v>295</v>
      </c>
      <c r="E165" s="2" t="s">
        <v>377</v>
      </c>
      <c r="F165" s="2">
        <v>2012</v>
      </c>
    </row>
  </sheetData>
  <printOptions/>
  <pageMargins left="0.511811024" right="0.511811024" top="0.787401575" bottom="0.787401575" header="0.31496062" footer="0.31496062"/>
  <pageSetup horizontalDpi="360" verticalDpi="360" orientation="portrait" paperSize="9" r:id="rId1"/>
</worksheet>
</file>

<file path=xl/worksheets/sheet10.xml><?xml version="1.0" encoding="utf-8"?>
<worksheet xmlns="http://schemas.openxmlformats.org/spreadsheetml/2006/main" xmlns:r="http://schemas.openxmlformats.org/officeDocument/2006/relationships">
  <dimension ref="A1:R15"/>
  <sheetViews>
    <sheetView workbookViewId="0" topLeftCell="N1">
      <selection activeCell="V7" sqref="V7"/>
    </sheetView>
  </sheetViews>
  <sheetFormatPr defaultColWidth="9.140625" defaultRowHeight="15"/>
  <cols>
    <col min="2" max="2" width="23.421875" style="0" customWidth="1"/>
    <col min="3" max="3" width="29.140625" style="0" customWidth="1"/>
    <col min="4" max="4" width="35.28125" style="0" customWidth="1"/>
    <col min="9" max="9" width="19.57421875" style="0" customWidth="1"/>
    <col min="14" max="14" width="21.421875" style="0" customWidth="1"/>
    <col min="15" max="15" width="23.140625" style="0" customWidth="1"/>
    <col min="16" max="16" width="33.421875" style="0" customWidth="1"/>
    <col min="17" max="17" width="14.140625" style="0" customWidth="1"/>
    <col min="18" max="18" width="10.7109375" style="0" customWidth="1"/>
  </cols>
  <sheetData>
    <row r="1" spans="1:18" ht="15">
      <c r="A1" s="1" t="s">
        <v>18</v>
      </c>
      <c r="B1" s="1" t="s">
        <v>0</v>
      </c>
      <c r="C1" s="1" t="s">
        <v>1</v>
      </c>
      <c r="D1" s="1" t="s">
        <v>2</v>
      </c>
      <c r="E1" s="1" t="s">
        <v>4</v>
      </c>
      <c r="F1" s="1" t="s">
        <v>407</v>
      </c>
      <c r="G1" s="1" t="s">
        <v>3</v>
      </c>
      <c r="H1" s="9" t="s">
        <v>408</v>
      </c>
      <c r="I1" s="9" t="s">
        <v>409</v>
      </c>
      <c r="J1" s="9" t="s">
        <v>410</v>
      </c>
      <c r="K1" s="9" t="s">
        <v>411</v>
      </c>
      <c r="L1" s="9" t="s">
        <v>412</v>
      </c>
      <c r="M1" s="9" t="s">
        <v>413</v>
      </c>
      <c r="N1" s="9" t="s">
        <v>414</v>
      </c>
      <c r="O1" s="9" t="s">
        <v>415</v>
      </c>
      <c r="P1" s="9" t="s">
        <v>417</v>
      </c>
      <c r="Q1" s="9" t="s">
        <v>418</v>
      </c>
      <c r="R1" s="9" t="s">
        <v>420</v>
      </c>
    </row>
    <row r="2" spans="1:18" ht="15">
      <c r="A2" s="2">
        <v>1</v>
      </c>
      <c r="B2" s="2" t="s">
        <v>199</v>
      </c>
      <c r="C2" s="4" t="s">
        <v>201</v>
      </c>
      <c r="D2" s="2" t="s">
        <v>773</v>
      </c>
      <c r="E2" s="2" t="s">
        <v>202</v>
      </c>
      <c r="F2" s="2" t="s">
        <v>580</v>
      </c>
      <c r="G2" s="2">
        <v>2011</v>
      </c>
      <c r="H2" s="2">
        <v>0</v>
      </c>
      <c r="I2" s="2">
        <v>1</v>
      </c>
      <c r="J2" s="2">
        <v>0</v>
      </c>
      <c r="K2" s="2">
        <v>0</v>
      </c>
      <c r="L2" s="2">
        <v>1</v>
      </c>
      <c r="M2" s="2">
        <v>0</v>
      </c>
      <c r="N2" s="2" t="s">
        <v>464</v>
      </c>
      <c r="O2" s="2">
        <v>2</v>
      </c>
      <c r="P2" s="2" t="s">
        <v>581</v>
      </c>
      <c r="Q2" s="2" t="s">
        <v>468</v>
      </c>
      <c r="R2" s="2" t="s">
        <v>462</v>
      </c>
    </row>
    <row r="3" spans="1:18" ht="15">
      <c r="A3" s="2">
        <v>1</v>
      </c>
      <c r="B3" s="2" t="s">
        <v>203</v>
      </c>
      <c r="C3" s="2" t="s">
        <v>204</v>
      </c>
      <c r="D3" s="2" t="s">
        <v>774</v>
      </c>
      <c r="E3" s="2" t="s">
        <v>202</v>
      </c>
      <c r="F3" s="2" t="s">
        <v>582</v>
      </c>
      <c r="G3" s="2">
        <v>2011</v>
      </c>
      <c r="H3" s="2">
        <v>0</v>
      </c>
      <c r="I3" s="2">
        <v>1</v>
      </c>
      <c r="J3" s="2">
        <v>0</v>
      </c>
      <c r="K3" s="2">
        <v>1</v>
      </c>
      <c r="L3" s="2">
        <v>0</v>
      </c>
      <c r="M3" s="2">
        <v>0</v>
      </c>
      <c r="N3" s="2" t="s">
        <v>473</v>
      </c>
      <c r="O3" s="2">
        <v>2</v>
      </c>
      <c r="P3" s="2" t="s">
        <v>549</v>
      </c>
      <c r="Q3" s="2" t="s">
        <v>583</v>
      </c>
      <c r="R3" s="2" t="s">
        <v>462</v>
      </c>
    </row>
    <row r="4" spans="1:18" ht="15">
      <c r="A4" s="2">
        <v>1</v>
      </c>
      <c r="B4" s="2" t="s">
        <v>206</v>
      </c>
      <c r="C4" s="2" t="s">
        <v>208</v>
      </c>
      <c r="D4" s="2" t="s">
        <v>775</v>
      </c>
      <c r="E4" s="2" t="s">
        <v>202</v>
      </c>
      <c r="F4" s="2" t="s">
        <v>584</v>
      </c>
      <c r="G4" s="2">
        <v>2011</v>
      </c>
      <c r="H4" s="2">
        <v>0</v>
      </c>
      <c r="I4" s="2">
        <v>1</v>
      </c>
      <c r="J4" s="2">
        <v>0</v>
      </c>
      <c r="K4" s="2">
        <v>1</v>
      </c>
      <c r="L4" s="2">
        <v>0</v>
      </c>
      <c r="M4" s="2">
        <v>0</v>
      </c>
      <c r="N4" s="2" t="s">
        <v>487</v>
      </c>
      <c r="O4" s="2">
        <v>1</v>
      </c>
      <c r="P4" s="2" t="s">
        <v>797</v>
      </c>
      <c r="Q4" s="2" t="s">
        <v>585</v>
      </c>
      <c r="R4" s="2" t="s">
        <v>462</v>
      </c>
    </row>
    <row r="5" spans="1:18" ht="15">
      <c r="A5" s="2">
        <v>1</v>
      </c>
      <c r="B5" s="2" t="s">
        <v>215</v>
      </c>
      <c r="C5" s="2" t="s">
        <v>216</v>
      </c>
      <c r="D5" s="2" t="s">
        <v>776</v>
      </c>
      <c r="E5" s="2" t="s">
        <v>218</v>
      </c>
      <c r="F5" s="2" t="s">
        <v>586</v>
      </c>
      <c r="G5" s="2">
        <v>2011</v>
      </c>
      <c r="H5" s="2">
        <v>0</v>
      </c>
      <c r="I5" s="2">
        <v>1</v>
      </c>
      <c r="J5" s="2">
        <v>0</v>
      </c>
      <c r="K5" s="2">
        <v>1</v>
      </c>
      <c r="L5" s="2">
        <v>0</v>
      </c>
      <c r="M5" s="2">
        <v>0</v>
      </c>
      <c r="N5" s="2" t="s">
        <v>487</v>
      </c>
      <c r="O5" s="2">
        <v>1</v>
      </c>
      <c r="P5" s="2" t="s">
        <v>798</v>
      </c>
      <c r="Q5" s="2" t="s">
        <v>527</v>
      </c>
      <c r="R5" s="2" t="s">
        <v>462</v>
      </c>
    </row>
    <row r="6" spans="1:18" ht="15">
      <c r="A6" s="2">
        <v>1</v>
      </c>
      <c r="B6" s="2" t="s">
        <v>220</v>
      </c>
      <c r="C6" s="4" t="s">
        <v>222</v>
      </c>
      <c r="D6" s="2" t="s">
        <v>777</v>
      </c>
      <c r="E6" s="2" t="s">
        <v>218</v>
      </c>
      <c r="F6" s="2" t="s">
        <v>587</v>
      </c>
      <c r="G6" s="2">
        <v>2011</v>
      </c>
      <c r="H6" s="2">
        <v>1</v>
      </c>
      <c r="I6" s="2">
        <v>0</v>
      </c>
      <c r="J6" s="2">
        <v>0</v>
      </c>
      <c r="K6" s="2">
        <v>0</v>
      </c>
      <c r="L6" s="2">
        <v>0</v>
      </c>
      <c r="M6" s="2">
        <v>0</v>
      </c>
      <c r="N6" s="2">
        <v>0</v>
      </c>
      <c r="O6" s="2">
        <v>1</v>
      </c>
      <c r="P6" s="2" t="s">
        <v>799</v>
      </c>
      <c r="Q6" s="2" t="s">
        <v>466</v>
      </c>
      <c r="R6" s="2" t="s">
        <v>462</v>
      </c>
    </row>
    <row r="7" spans="1:18" ht="15">
      <c r="A7" s="2">
        <v>1</v>
      </c>
      <c r="B7" s="2" t="s">
        <v>227</v>
      </c>
      <c r="C7" s="2" t="s">
        <v>229</v>
      </c>
      <c r="D7" s="2" t="s">
        <v>778</v>
      </c>
      <c r="E7" s="2" t="s">
        <v>218</v>
      </c>
      <c r="F7" s="2" t="s">
        <v>589</v>
      </c>
      <c r="G7" s="2">
        <v>2011</v>
      </c>
      <c r="H7" s="2">
        <v>0</v>
      </c>
      <c r="I7" s="2">
        <v>1</v>
      </c>
      <c r="J7" s="2">
        <v>0</v>
      </c>
      <c r="K7" s="2">
        <v>0</v>
      </c>
      <c r="L7" s="2">
        <v>1</v>
      </c>
      <c r="M7" s="2">
        <v>0</v>
      </c>
      <c r="N7" s="2" t="s">
        <v>740</v>
      </c>
      <c r="O7" s="2" t="s">
        <v>511</v>
      </c>
      <c r="P7" s="2" t="s">
        <v>588</v>
      </c>
      <c r="Q7" s="2" t="s">
        <v>468</v>
      </c>
      <c r="R7" s="2" t="s">
        <v>462</v>
      </c>
    </row>
    <row r="8" spans="1:18" ht="15">
      <c r="A8" s="2">
        <v>1</v>
      </c>
      <c r="B8" s="2" t="s">
        <v>346</v>
      </c>
      <c r="C8" s="2" t="s">
        <v>348</v>
      </c>
      <c r="D8" s="2" t="s">
        <v>347</v>
      </c>
      <c r="E8" s="2" t="s">
        <v>349</v>
      </c>
      <c r="F8" s="2" t="s">
        <v>463</v>
      </c>
      <c r="G8" s="2">
        <v>2011</v>
      </c>
      <c r="H8" s="2">
        <v>0</v>
      </c>
      <c r="I8" s="2">
        <v>1</v>
      </c>
      <c r="J8" s="2">
        <v>0</v>
      </c>
      <c r="K8" s="2">
        <v>0</v>
      </c>
      <c r="L8" s="2">
        <v>1</v>
      </c>
      <c r="M8" s="2">
        <v>0</v>
      </c>
      <c r="N8" s="2" t="s">
        <v>593</v>
      </c>
      <c r="O8" s="2">
        <v>1</v>
      </c>
      <c r="P8" s="2" t="s">
        <v>590</v>
      </c>
      <c r="Q8" s="2" t="s">
        <v>468</v>
      </c>
      <c r="R8" s="2" t="s">
        <v>462</v>
      </c>
    </row>
    <row r="9" spans="1:18" ht="15">
      <c r="A9" s="2">
        <v>1</v>
      </c>
      <c r="B9" s="2" t="s">
        <v>353</v>
      </c>
      <c r="C9" s="4" t="s">
        <v>354</v>
      </c>
      <c r="D9" s="2" t="s">
        <v>355</v>
      </c>
      <c r="E9" s="2" t="s">
        <v>349</v>
      </c>
      <c r="F9" s="2" t="s">
        <v>591</v>
      </c>
      <c r="G9" s="2">
        <v>2011</v>
      </c>
      <c r="H9" s="2">
        <v>0</v>
      </c>
      <c r="I9" s="2">
        <v>1</v>
      </c>
      <c r="J9" s="2">
        <v>0</v>
      </c>
      <c r="K9" s="2">
        <v>0</v>
      </c>
      <c r="L9" s="2">
        <v>1</v>
      </c>
      <c r="M9" s="2">
        <v>0</v>
      </c>
      <c r="N9" s="2" t="s">
        <v>593</v>
      </c>
      <c r="O9" s="2">
        <v>1</v>
      </c>
      <c r="P9" s="2" t="s">
        <v>592</v>
      </c>
      <c r="Q9" s="2" t="s">
        <v>468</v>
      </c>
      <c r="R9" s="2" t="s">
        <v>462</v>
      </c>
    </row>
    <row r="10" spans="1:18" ht="15">
      <c r="A10" s="2">
        <v>1</v>
      </c>
      <c r="B10" s="2" t="s">
        <v>356</v>
      </c>
      <c r="C10" s="2" t="s">
        <v>357</v>
      </c>
      <c r="D10" s="2" t="s">
        <v>358</v>
      </c>
      <c r="E10" s="2" t="s">
        <v>349</v>
      </c>
      <c r="F10" s="2" t="s">
        <v>594</v>
      </c>
      <c r="G10" s="2">
        <v>2011</v>
      </c>
      <c r="H10" s="2">
        <v>0</v>
      </c>
      <c r="I10" s="2">
        <v>1</v>
      </c>
      <c r="J10" s="2">
        <v>0</v>
      </c>
      <c r="K10" s="2">
        <v>0</v>
      </c>
      <c r="L10" s="2">
        <v>1</v>
      </c>
      <c r="M10" s="2">
        <v>0</v>
      </c>
      <c r="N10" s="2" t="s">
        <v>593</v>
      </c>
      <c r="O10" s="2">
        <v>1</v>
      </c>
      <c r="P10" s="2" t="s">
        <v>595</v>
      </c>
      <c r="Q10" s="2" t="s">
        <v>468</v>
      </c>
      <c r="R10" s="2" t="s">
        <v>462</v>
      </c>
    </row>
    <row r="11" spans="1:18" ht="15">
      <c r="A11" s="2">
        <v>1</v>
      </c>
      <c r="B11" s="2" t="s">
        <v>359</v>
      </c>
      <c r="C11" s="4" t="s">
        <v>361</v>
      </c>
      <c r="D11" s="2" t="s">
        <v>779</v>
      </c>
      <c r="E11" s="2" t="s">
        <v>349</v>
      </c>
      <c r="F11" s="2" t="s">
        <v>596</v>
      </c>
      <c r="G11" s="2">
        <v>2011</v>
      </c>
      <c r="H11" s="2">
        <v>0</v>
      </c>
      <c r="I11" s="2">
        <v>1</v>
      </c>
      <c r="J11" s="2">
        <v>0</v>
      </c>
      <c r="K11" s="2">
        <v>0</v>
      </c>
      <c r="L11" s="2">
        <v>1</v>
      </c>
      <c r="M11" s="2">
        <v>0</v>
      </c>
      <c r="N11" s="2" t="s">
        <v>593</v>
      </c>
      <c r="O11" s="2">
        <v>1</v>
      </c>
      <c r="P11" s="2" t="s">
        <v>597</v>
      </c>
      <c r="Q11" s="2" t="s">
        <v>598</v>
      </c>
      <c r="R11" s="2" t="s">
        <v>462</v>
      </c>
    </row>
    <row r="12" spans="1:18" ht="15">
      <c r="A12" s="2">
        <v>1</v>
      </c>
      <c r="B12" s="2" t="s">
        <v>362</v>
      </c>
      <c r="C12" s="4" t="s">
        <v>364</v>
      </c>
      <c r="D12" s="2" t="s">
        <v>363</v>
      </c>
      <c r="E12" s="2" t="s">
        <v>349</v>
      </c>
      <c r="F12" s="2" t="s">
        <v>600</v>
      </c>
      <c r="G12" s="2">
        <v>2011</v>
      </c>
      <c r="H12" s="2">
        <v>0</v>
      </c>
      <c r="I12" s="2">
        <v>1</v>
      </c>
      <c r="J12" s="2">
        <v>0</v>
      </c>
      <c r="K12" s="2">
        <v>0</v>
      </c>
      <c r="L12" s="2">
        <v>1</v>
      </c>
      <c r="M12" s="2">
        <v>0</v>
      </c>
      <c r="N12" s="2" t="s">
        <v>464</v>
      </c>
      <c r="O12" s="2" t="s">
        <v>511</v>
      </c>
      <c r="P12" s="2" t="s">
        <v>599</v>
      </c>
      <c r="Q12" s="2" t="s">
        <v>468</v>
      </c>
      <c r="R12" s="2" t="s">
        <v>462</v>
      </c>
    </row>
    <row r="13" spans="1:18" ht="15">
      <c r="A13" s="2">
        <v>1</v>
      </c>
      <c r="B13" s="2" t="s">
        <v>365</v>
      </c>
      <c r="C13" s="4" t="s">
        <v>367</v>
      </c>
      <c r="D13" s="2" t="s">
        <v>780</v>
      </c>
      <c r="E13" s="2" t="s">
        <v>349</v>
      </c>
      <c r="F13" s="2" t="s">
        <v>601</v>
      </c>
      <c r="G13" s="2">
        <v>2011</v>
      </c>
      <c r="H13" s="2">
        <v>0</v>
      </c>
      <c r="I13" s="2">
        <v>1</v>
      </c>
      <c r="J13" s="2">
        <v>0</v>
      </c>
      <c r="K13" s="2">
        <v>0</v>
      </c>
      <c r="L13" s="2">
        <v>1</v>
      </c>
      <c r="M13" s="2">
        <v>0</v>
      </c>
      <c r="N13" s="2" t="s">
        <v>445</v>
      </c>
      <c r="O13" s="2" t="s">
        <v>604</v>
      </c>
      <c r="P13" s="2" t="s">
        <v>602</v>
      </c>
      <c r="Q13" s="2" t="s">
        <v>603</v>
      </c>
      <c r="R13" s="2" t="s">
        <v>462</v>
      </c>
    </row>
    <row r="14" spans="1:18" ht="15">
      <c r="A14" s="2">
        <v>1</v>
      </c>
      <c r="B14" s="2" t="s">
        <v>368</v>
      </c>
      <c r="C14" s="2" t="s">
        <v>369</v>
      </c>
      <c r="D14" s="2" t="s">
        <v>781</v>
      </c>
      <c r="E14" s="2" t="s">
        <v>349</v>
      </c>
      <c r="F14" s="2" t="s">
        <v>605</v>
      </c>
      <c r="G14" s="2">
        <v>2011</v>
      </c>
      <c r="H14" s="2">
        <v>0</v>
      </c>
      <c r="I14" s="2">
        <v>1</v>
      </c>
      <c r="J14" s="2">
        <v>0</v>
      </c>
      <c r="K14" s="2">
        <v>0</v>
      </c>
      <c r="L14" s="2">
        <v>1</v>
      </c>
      <c r="M14" s="2">
        <v>0</v>
      </c>
      <c r="N14" s="2" t="s">
        <v>445</v>
      </c>
      <c r="O14" s="2">
        <v>1</v>
      </c>
      <c r="P14" s="2" t="s">
        <v>606</v>
      </c>
      <c r="Q14" s="2" t="s">
        <v>468</v>
      </c>
      <c r="R14" s="2" t="s">
        <v>462</v>
      </c>
    </row>
    <row r="15" spans="1:13" ht="15">
      <c r="A15">
        <f>SUM(A2:A14)</f>
        <v>13</v>
      </c>
      <c r="H15">
        <f aca="true" t="shared" si="0" ref="H15:M15">SUM(H2:H14)</f>
        <v>1</v>
      </c>
      <c r="I15">
        <f t="shared" si="0"/>
        <v>12</v>
      </c>
      <c r="J15">
        <f t="shared" si="0"/>
        <v>0</v>
      </c>
      <c r="K15">
        <f t="shared" si="0"/>
        <v>3</v>
      </c>
      <c r="L15">
        <f t="shared" si="0"/>
        <v>9</v>
      </c>
      <c r="M15">
        <f t="shared" si="0"/>
        <v>0</v>
      </c>
    </row>
  </sheetData>
  <printOptions/>
  <pageMargins left="0.511811024" right="0.511811024" top="0.787401575" bottom="0.787401575" header="0.31496062" footer="0.31496062"/>
  <pageSetup orientation="portrait" paperSize="9"/>
</worksheet>
</file>

<file path=xl/worksheets/sheet11.xml><?xml version="1.0" encoding="utf-8"?>
<worksheet xmlns="http://schemas.openxmlformats.org/spreadsheetml/2006/main" xmlns:r="http://schemas.openxmlformats.org/officeDocument/2006/relationships">
  <dimension ref="A1:T15"/>
  <sheetViews>
    <sheetView tabSelected="1" workbookViewId="0" topLeftCell="N6">
      <selection activeCell="O19" sqref="O19"/>
    </sheetView>
  </sheetViews>
  <sheetFormatPr defaultColWidth="9.140625" defaultRowHeight="15"/>
  <cols>
    <col min="2" max="2" width="29.8515625" style="0" customWidth="1"/>
    <col min="3" max="3" width="26.140625" style="0" customWidth="1"/>
    <col min="4" max="4" width="33.28125" style="0" customWidth="1"/>
    <col min="9" max="9" width="16.28125" style="0" customWidth="1"/>
    <col min="13" max="13" width="12.7109375" style="0" customWidth="1"/>
    <col min="14" max="14" width="23.28125" style="0" customWidth="1"/>
    <col min="15" max="15" width="26.57421875" style="0" customWidth="1"/>
    <col min="16" max="16" width="45.00390625" style="0" customWidth="1"/>
    <col min="17" max="17" width="14.8515625" style="0" customWidth="1"/>
    <col min="18" max="18" width="15.421875" style="0" customWidth="1"/>
  </cols>
  <sheetData>
    <row r="1" spans="1:18" ht="15">
      <c r="A1" s="1" t="s">
        <v>18</v>
      </c>
      <c r="B1" s="1" t="s">
        <v>0</v>
      </c>
      <c r="C1" s="1" t="s">
        <v>1</v>
      </c>
      <c r="D1" s="1" t="s">
        <v>2</v>
      </c>
      <c r="E1" s="1" t="s">
        <v>4</v>
      </c>
      <c r="F1" s="1" t="s">
        <v>407</v>
      </c>
      <c r="G1" s="1" t="s">
        <v>3</v>
      </c>
      <c r="H1" s="9" t="s">
        <v>408</v>
      </c>
      <c r="I1" s="9" t="s">
        <v>409</v>
      </c>
      <c r="J1" s="9" t="s">
        <v>410</v>
      </c>
      <c r="K1" s="9" t="s">
        <v>411</v>
      </c>
      <c r="L1" s="9" t="s">
        <v>412</v>
      </c>
      <c r="M1" s="9" t="s">
        <v>413</v>
      </c>
      <c r="N1" s="9" t="s">
        <v>414</v>
      </c>
      <c r="O1" s="9" t="s">
        <v>415</v>
      </c>
      <c r="P1" s="9" t="s">
        <v>417</v>
      </c>
      <c r="Q1" s="9" t="s">
        <v>418</v>
      </c>
      <c r="R1" s="9" t="s">
        <v>420</v>
      </c>
    </row>
    <row r="2" spans="1:18" ht="15">
      <c r="A2" s="2">
        <v>1</v>
      </c>
      <c r="B2" s="2" t="s">
        <v>237</v>
      </c>
      <c r="C2" s="4" t="s">
        <v>238</v>
      </c>
      <c r="D2" s="2" t="s">
        <v>782</v>
      </c>
      <c r="E2" s="2" t="s">
        <v>234</v>
      </c>
      <c r="F2" s="2" t="s">
        <v>607</v>
      </c>
      <c r="G2" s="2">
        <v>2012</v>
      </c>
      <c r="H2" s="2">
        <v>0</v>
      </c>
      <c r="I2" s="2">
        <v>1</v>
      </c>
      <c r="J2" s="2">
        <v>0</v>
      </c>
      <c r="K2" s="2">
        <v>1</v>
      </c>
      <c r="L2" s="2">
        <v>0</v>
      </c>
      <c r="M2" s="2">
        <v>0</v>
      </c>
      <c r="N2" s="2" t="s">
        <v>487</v>
      </c>
      <c r="O2" s="2">
        <v>1</v>
      </c>
      <c r="P2" s="2" t="s">
        <v>800</v>
      </c>
      <c r="Q2" s="2" t="s">
        <v>608</v>
      </c>
      <c r="R2" s="2" t="s">
        <v>462</v>
      </c>
    </row>
    <row r="3" spans="1:18" ht="15">
      <c r="A3" s="2">
        <v>1</v>
      </c>
      <c r="B3" s="2" t="s">
        <v>240</v>
      </c>
      <c r="C3" s="2" t="s">
        <v>242</v>
      </c>
      <c r="D3" s="2" t="s">
        <v>241</v>
      </c>
      <c r="E3" s="2" t="s">
        <v>234</v>
      </c>
      <c r="F3" s="2" t="s">
        <v>609</v>
      </c>
      <c r="G3" s="2">
        <v>2012</v>
      </c>
      <c r="H3" s="2">
        <v>0</v>
      </c>
      <c r="I3" s="2">
        <v>1</v>
      </c>
      <c r="J3" s="2">
        <v>0</v>
      </c>
      <c r="K3" s="2">
        <v>0</v>
      </c>
      <c r="L3" s="2">
        <v>1</v>
      </c>
      <c r="M3" s="2">
        <v>0</v>
      </c>
      <c r="N3" s="2" t="s">
        <v>610</v>
      </c>
      <c r="O3" s="2">
        <v>1</v>
      </c>
      <c r="P3" s="2" t="s">
        <v>509</v>
      </c>
      <c r="Q3" s="2" t="s">
        <v>466</v>
      </c>
      <c r="R3" s="2" t="s">
        <v>462</v>
      </c>
    </row>
    <row r="4" spans="1:18" ht="15">
      <c r="A4" s="2">
        <v>1</v>
      </c>
      <c r="B4" s="2" t="s">
        <v>245</v>
      </c>
      <c r="C4" s="2" t="s">
        <v>247</v>
      </c>
      <c r="D4" s="2" t="s">
        <v>783</v>
      </c>
      <c r="E4" s="2" t="s">
        <v>234</v>
      </c>
      <c r="F4" s="2" t="s">
        <v>611</v>
      </c>
      <c r="G4" s="2">
        <v>2012</v>
      </c>
      <c r="H4" s="2">
        <v>0</v>
      </c>
      <c r="I4" s="2">
        <v>1</v>
      </c>
      <c r="J4" s="2">
        <v>0</v>
      </c>
      <c r="K4" s="2">
        <v>0</v>
      </c>
      <c r="L4" s="2">
        <v>1</v>
      </c>
      <c r="M4" s="2">
        <v>0</v>
      </c>
      <c r="N4" s="2" t="s">
        <v>738</v>
      </c>
      <c r="O4" s="2">
        <v>1</v>
      </c>
      <c r="P4" s="2" t="s">
        <v>612</v>
      </c>
      <c r="Q4" s="2" t="s">
        <v>527</v>
      </c>
      <c r="R4" s="2" t="s">
        <v>462</v>
      </c>
    </row>
    <row r="5" spans="1:18" ht="75">
      <c r="A5" s="2">
        <v>1</v>
      </c>
      <c r="B5" s="5" t="s">
        <v>613</v>
      </c>
      <c r="C5" s="2" t="s">
        <v>250</v>
      </c>
      <c r="D5" s="2" t="s">
        <v>249</v>
      </c>
      <c r="E5" s="2" t="s">
        <v>251</v>
      </c>
      <c r="F5" s="2" t="s">
        <v>546</v>
      </c>
      <c r="G5" s="2">
        <v>2012</v>
      </c>
      <c r="H5" s="2">
        <v>0</v>
      </c>
      <c r="I5" s="2">
        <v>1</v>
      </c>
      <c r="J5" s="2">
        <v>0</v>
      </c>
      <c r="K5" s="2">
        <v>1</v>
      </c>
      <c r="L5" s="2">
        <v>0</v>
      </c>
      <c r="M5" s="2">
        <v>0</v>
      </c>
      <c r="N5" s="2" t="s">
        <v>487</v>
      </c>
      <c r="O5" s="2">
        <v>2</v>
      </c>
      <c r="P5" s="2" t="s">
        <v>614</v>
      </c>
      <c r="Q5" s="2" t="s">
        <v>537</v>
      </c>
      <c r="R5" s="2" t="s">
        <v>462</v>
      </c>
    </row>
    <row r="6" spans="1:18" ht="60">
      <c r="A6" s="2">
        <v>1</v>
      </c>
      <c r="B6" s="5" t="s">
        <v>615</v>
      </c>
      <c r="C6" s="2" t="s">
        <v>254</v>
      </c>
      <c r="D6" s="2" t="s">
        <v>253</v>
      </c>
      <c r="E6" s="2" t="s">
        <v>251</v>
      </c>
      <c r="F6" s="2" t="s">
        <v>616</v>
      </c>
      <c r="G6" s="2">
        <v>2012</v>
      </c>
      <c r="H6" s="2">
        <v>0</v>
      </c>
      <c r="I6" s="2">
        <v>1</v>
      </c>
      <c r="J6" s="2">
        <v>0</v>
      </c>
      <c r="K6" s="2">
        <v>1</v>
      </c>
      <c r="L6" s="2">
        <v>0</v>
      </c>
      <c r="M6" s="2">
        <v>0</v>
      </c>
      <c r="N6" s="2" t="s">
        <v>487</v>
      </c>
      <c r="O6" s="2">
        <v>1</v>
      </c>
      <c r="P6" s="2" t="s">
        <v>438</v>
      </c>
      <c r="Q6" s="2" t="s">
        <v>466</v>
      </c>
      <c r="R6" s="2" t="s">
        <v>462</v>
      </c>
    </row>
    <row r="7" spans="1:20" ht="15">
      <c r="A7" s="2">
        <v>1</v>
      </c>
      <c r="B7" s="2" t="s">
        <v>255</v>
      </c>
      <c r="C7" s="2" t="s">
        <v>257</v>
      </c>
      <c r="D7" s="2" t="s">
        <v>256</v>
      </c>
      <c r="E7" s="2" t="s">
        <v>251</v>
      </c>
      <c r="F7" s="2" t="s">
        <v>617</v>
      </c>
      <c r="G7" s="2">
        <v>2012</v>
      </c>
      <c r="H7" s="2">
        <v>0</v>
      </c>
      <c r="I7" s="2">
        <v>1</v>
      </c>
      <c r="J7" s="2">
        <v>0</v>
      </c>
      <c r="K7" s="2">
        <v>0</v>
      </c>
      <c r="L7" s="2">
        <v>1</v>
      </c>
      <c r="M7" s="2">
        <v>0</v>
      </c>
      <c r="N7" s="2" t="s">
        <v>738</v>
      </c>
      <c r="O7" s="2">
        <v>1</v>
      </c>
      <c r="P7" s="2" t="s">
        <v>454</v>
      </c>
      <c r="Q7" s="2" t="s">
        <v>468</v>
      </c>
      <c r="R7" s="15" t="s">
        <v>462</v>
      </c>
      <c r="S7" s="17"/>
      <c r="T7" s="16"/>
    </row>
    <row r="8" spans="1:18" ht="15">
      <c r="A8" s="2">
        <v>1</v>
      </c>
      <c r="B8" s="2" t="s">
        <v>258</v>
      </c>
      <c r="C8" s="2" t="s">
        <v>259</v>
      </c>
      <c r="D8" s="2" t="s">
        <v>784</v>
      </c>
      <c r="E8" s="2" t="s">
        <v>251</v>
      </c>
      <c r="F8" s="2" t="s">
        <v>618</v>
      </c>
      <c r="G8" s="2">
        <v>2012</v>
      </c>
      <c r="H8" s="2">
        <v>0</v>
      </c>
      <c r="I8" s="2">
        <v>1</v>
      </c>
      <c r="J8" s="2">
        <v>0</v>
      </c>
      <c r="K8" s="2">
        <v>0</v>
      </c>
      <c r="L8" s="2">
        <v>1</v>
      </c>
      <c r="M8" s="2">
        <v>0</v>
      </c>
      <c r="N8" s="2" t="s">
        <v>464</v>
      </c>
      <c r="O8" s="2">
        <v>2</v>
      </c>
      <c r="P8" s="2" t="s">
        <v>619</v>
      </c>
      <c r="Q8" s="2" t="s">
        <v>620</v>
      </c>
      <c r="R8" s="2" t="s">
        <v>462</v>
      </c>
    </row>
    <row r="9" spans="1:18" ht="15">
      <c r="A9" s="2">
        <v>1</v>
      </c>
      <c r="B9" s="2" t="s">
        <v>263</v>
      </c>
      <c r="C9" s="2" t="s">
        <v>264</v>
      </c>
      <c r="D9" s="2" t="s">
        <v>785</v>
      </c>
      <c r="E9" s="2" t="s">
        <v>251</v>
      </c>
      <c r="F9" s="2" t="s">
        <v>621</v>
      </c>
      <c r="G9" s="2">
        <v>2012</v>
      </c>
      <c r="H9" s="2">
        <v>1</v>
      </c>
      <c r="I9" s="2">
        <v>0</v>
      </c>
      <c r="J9" s="2">
        <v>0</v>
      </c>
      <c r="K9" s="2">
        <v>0</v>
      </c>
      <c r="L9" s="2">
        <v>0</v>
      </c>
      <c r="M9" s="2">
        <v>0</v>
      </c>
      <c r="N9" s="2">
        <v>0</v>
      </c>
      <c r="O9" s="2" t="s">
        <v>745</v>
      </c>
      <c r="P9" s="2" t="s">
        <v>801</v>
      </c>
      <c r="Q9" s="2" t="s">
        <v>468</v>
      </c>
      <c r="R9" s="2" t="s">
        <v>462</v>
      </c>
    </row>
    <row r="10" spans="1:18" ht="15">
      <c r="A10" s="2">
        <v>1</v>
      </c>
      <c r="B10" s="2" t="s">
        <v>381</v>
      </c>
      <c r="C10" s="2" t="s">
        <v>383</v>
      </c>
      <c r="D10" s="2" t="s">
        <v>786</v>
      </c>
      <c r="E10" s="2" t="s">
        <v>377</v>
      </c>
      <c r="F10" s="2" t="s">
        <v>622</v>
      </c>
      <c r="G10" s="2">
        <v>2012</v>
      </c>
      <c r="H10" s="2">
        <v>0</v>
      </c>
      <c r="I10" s="2">
        <v>1</v>
      </c>
      <c r="J10" s="2">
        <v>0</v>
      </c>
      <c r="K10" s="2">
        <v>0</v>
      </c>
      <c r="L10" s="2">
        <v>1</v>
      </c>
      <c r="M10" s="2">
        <v>0</v>
      </c>
      <c r="N10" s="2" t="s">
        <v>464</v>
      </c>
      <c r="O10" s="2">
        <v>1</v>
      </c>
      <c r="P10" s="2" t="s">
        <v>623</v>
      </c>
      <c r="Q10" s="2" t="s">
        <v>468</v>
      </c>
      <c r="R10" s="2" t="s">
        <v>462</v>
      </c>
    </row>
    <row r="11" spans="1:18" ht="15">
      <c r="A11" s="2">
        <v>1</v>
      </c>
      <c r="B11" s="2" t="s">
        <v>387</v>
      </c>
      <c r="C11" s="4" t="s">
        <v>389</v>
      </c>
      <c r="D11" s="2" t="s">
        <v>388</v>
      </c>
      <c r="E11" s="2" t="s">
        <v>377</v>
      </c>
      <c r="F11" s="2" t="s">
        <v>624</v>
      </c>
      <c r="G11" s="2">
        <v>2012</v>
      </c>
      <c r="H11" s="2">
        <v>0</v>
      </c>
      <c r="I11" s="2">
        <v>1</v>
      </c>
      <c r="J11" s="2">
        <v>0</v>
      </c>
      <c r="K11" s="2">
        <v>0</v>
      </c>
      <c r="L11" s="2">
        <v>1</v>
      </c>
      <c r="M11" s="2">
        <v>0</v>
      </c>
      <c r="N11" s="2" t="s">
        <v>593</v>
      </c>
      <c r="O11" s="2">
        <v>1</v>
      </c>
      <c r="P11" s="2" t="s">
        <v>625</v>
      </c>
      <c r="Q11" s="2" t="s">
        <v>468</v>
      </c>
      <c r="R11" s="2" t="s">
        <v>462</v>
      </c>
    </row>
    <row r="12" spans="1:18" ht="15">
      <c r="A12" s="2">
        <v>1</v>
      </c>
      <c r="B12" s="2" t="s">
        <v>396</v>
      </c>
      <c r="C12" s="2" t="s">
        <v>397</v>
      </c>
      <c r="D12" s="2" t="s">
        <v>787</v>
      </c>
      <c r="E12" s="2" t="s">
        <v>377</v>
      </c>
      <c r="F12" s="2" t="s">
        <v>626</v>
      </c>
      <c r="G12" s="2">
        <v>2012</v>
      </c>
      <c r="H12" s="2">
        <v>0</v>
      </c>
      <c r="I12" s="2">
        <v>1</v>
      </c>
      <c r="J12" s="2">
        <v>0</v>
      </c>
      <c r="K12" s="2">
        <v>0</v>
      </c>
      <c r="L12" s="2">
        <v>1</v>
      </c>
      <c r="M12" s="2">
        <v>0</v>
      </c>
      <c r="N12" s="2" t="s">
        <v>593</v>
      </c>
      <c r="O12" s="2">
        <v>1</v>
      </c>
      <c r="P12" s="2" t="s">
        <v>454</v>
      </c>
      <c r="Q12" s="2" t="s">
        <v>468</v>
      </c>
      <c r="R12" s="2" t="s">
        <v>462</v>
      </c>
    </row>
    <row r="13" spans="1:18" ht="15">
      <c r="A13" s="2">
        <v>1</v>
      </c>
      <c r="B13" s="2" t="s">
        <v>402</v>
      </c>
      <c r="C13" s="2" t="s">
        <v>404</v>
      </c>
      <c r="D13" s="2" t="s">
        <v>403</v>
      </c>
      <c r="E13" s="2" t="s">
        <v>377</v>
      </c>
      <c r="F13" s="2" t="s">
        <v>627</v>
      </c>
      <c r="G13" s="2">
        <v>2012</v>
      </c>
      <c r="H13" s="2">
        <v>0</v>
      </c>
      <c r="I13" s="2">
        <v>1</v>
      </c>
      <c r="J13" s="2">
        <v>0</v>
      </c>
      <c r="K13" s="2">
        <v>0</v>
      </c>
      <c r="L13" s="2">
        <v>1</v>
      </c>
      <c r="M13" s="2">
        <v>0</v>
      </c>
      <c r="N13" s="2" t="s">
        <v>738</v>
      </c>
      <c r="O13" s="2">
        <v>1</v>
      </c>
      <c r="P13" s="2" t="s">
        <v>628</v>
      </c>
      <c r="Q13" s="2" t="s">
        <v>468</v>
      </c>
      <c r="R13" s="2" t="s">
        <v>462</v>
      </c>
    </row>
    <row r="14" spans="1:18" ht="15">
      <c r="A14" s="2">
        <v>1</v>
      </c>
      <c r="B14" s="2" t="s">
        <v>405</v>
      </c>
      <c r="C14" s="2" t="s">
        <v>406</v>
      </c>
      <c r="D14" s="2" t="s">
        <v>295</v>
      </c>
      <c r="E14" s="2" t="s">
        <v>377</v>
      </c>
      <c r="F14" s="2" t="s">
        <v>629</v>
      </c>
      <c r="G14" s="2">
        <v>2012</v>
      </c>
      <c r="H14" s="2">
        <v>0</v>
      </c>
      <c r="I14" s="2">
        <v>1</v>
      </c>
      <c r="J14" s="2">
        <v>0</v>
      </c>
      <c r="K14" s="2">
        <v>0</v>
      </c>
      <c r="L14" s="2">
        <v>1</v>
      </c>
      <c r="M14" s="2">
        <v>0</v>
      </c>
      <c r="N14" s="2" t="s">
        <v>523</v>
      </c>
      <c r="O14" s="2">
        <v>2</v>
      </c>
      <c r="P14" s="2" t="s">
        <v>454</v>
      </c>
      <c r="Q14" s="2" t="s">
        <v>468</v>
      </c>
      <c r="R14" s="2" t="s">
        <v>630</v>
      </c>
    </row>
    <row r="15" spans="1:13" ht="15">
      <c r="A15">
        <f>SUM(A2:A14)</f>
        <v>13</v>
      </c>
      <c r="H15">
        <f aca="true" t="shared" si="0" ref="H15:M15">SUM(H2:H14)</f>
        <v>1</v>
      </c>
      <c r="I15">
        <f t="shared" si="0"/>
        <v>12</v>
      </c>
      <c r="J15">
        <f t="shared" si="0"/>
        <v>0</v>
      </c>
      <c r="K15">
        <f t="shared" si="0"/>
        <v>3</v>
      </c>
      <c r="L15">
        <f t="shared" si="0"/>
        <v>9</v>
      </c>
      <c r="M15">
        <f t="shared" si="0"/>
        <v>0</v>
      </c>
    </row>
  </sheetData>
  <printOptions/>
  <pageMargins left="0.511811024" right="0.511811024" top="0.787401575" bottom="0.787401575" header="0.31496062" footer="0.31496062"/>
  <pageSetup orientation="portrait" paperSize="9"/>
</worksheet>
</file>

<file path=xl/worksheets/sheet12.xml><?xml version="1.0" encoding="utf-8"?>
<worksheet xmlns="http://schemas.openxmlformats.org/spreadsheetml/2006/main" xmlns:r="http://schemas.openxmlformats.org/officeDocument/2006/relationships">
  <dimension ref="A1:F53"/>
  <sheetViews>
    <sheetView workbookViewId="0" topLeftCell="A1">
      <selection activeCell="F8" sqref="F8"/>
    </sheetView>
  </sheetViews>
  <sheetFormatPr defaultColWidth="9.140625" defaultRowHeight="15"/>
  <cols>
    <col min="2" max="2" width="20.7109375" style="0" customWidth="1"/>
  </cols>
  <sheetData>
    <row r="1" ht="15">
      <c r="B1" t="s">
        <v>737</v>
      </c>
    </row>
    <row r="2" spans="1:6" ht="15">
      <c r="A2">
        <v>2003</v>
      </c>
      <c r="B2">
        <v>4</v>
      </c>
      <c r="C2" s="20">
        <f>(B2*100)/86</f>
        <v>4.651162790697675</v>
      </c>
      <c r="F2">
        <v>4</v>
      </c>
    </row>
    <row r="3" spans="1:6" ht="15">
      <c r="A3">
        <v>2004</v>
      </c>
      <c r="B3">
        <v>8</v>
      </c>
      <c r="C3" s="20">
        <f aca="true" t="shared" si="0" ref="C3:C11">(B3*100)/86</f>
        <v>9.30232558139535</v>
      </c>
      <c r="F3">
        <v>8</v>
      </c>
    </row>
    <row r="4" spans="1:6" ht="15">
      <c r="A4">
        <v>2005</v>
      </c>
      <c r="B4">
        <v>4</v>
      </c>
      <c r="C4" s="20">
        <f t="shared" si="0"/>
        <v>4.651162790697675</v>
      </c>
      <c r="F4">
        <v>4</v>
      </c>
    </row>
    <row r="5" spans="1:6" ht="15">
      <c r="A5">
        <v>2006</v>
      </c>
      <c r="B5">
        <v>4</v>
      </c>
      <c r="C5" s="20">
        <f t="shared" si="0"/>
        <v>4.651162790697675</v>
      </c>
      <c r="F5">
        <v>4</v>
      </c>
    </row>
    <row r="6" spans="1:6" ht="15">
      <c r="A6">
        <v>2007</v>
      </c>
      <c r="B6">
        <v>9</v>
      </c>
      <c r="C6" s="20">
        <f t="shared" si="0"/>
        <v>10.465116279069768</v>
      </c>
      <c r="F6">
        <v>9</v>
      </c>
    </row>
    <row r="7" spans="1:6" ht="15">
      <c r="A7">
        <v>2008</v>
      </c>
      <c r="B7">
        <v>7</v>
      </c>
      <c r="C7" s="20">
        <f t="shared" si="0"/>
        <v>8.13953488372093</v>
      </c>
      <c r="F7">
        <v>7</v>
      </c>
    </row>
    <row r="8" spans="1:6" ht="15">
      <c r="A8">
        <v>2009</v>
      </c>
      <c r="B8">
        <v>8</v>
      </c>
      <c r="C8" s="20">
        <f t="shared" si="0"/>
        <v>9.30232558139535</v>
      </c>
      <c r="F8">
        <v>8</v>
      </c>
    </row>
    <row r="9" spans="1:6" ht="15">
      <c r="A9">
        <v>2010</v>
      </c>
      <c r="B9">
        <v>16</v>
      </c>
      <c r="C9" s="20">
        <f t="shared" si="0"/>
        <v>18.6046511627907</v>
      </c>
      <c r="F9">
        <f>SUM(F2:F8)</f>
        <v>44</v>
      </c>
    </row>
    <row r="10" spans="1:3" ht="15">
      <c r="A10">
        <v>2011</v>
      </c>
      <c r="B10">
        <v>13</v>
      </c>
      <c r="C10" s="20">
        <f t="shared" si="0"/>
        <v>15.116279069767442</v>
      </c>
    </row>
    <row r="11" spans="1:3" ht="15">
      <c r="A11">
        <v>2012</v>
      </c>
      <c r="B11">
        <v>13</v>
      </c>
      <c r="C11" s="20">
        <f t="shared" si="0"/>
        <v>15.116279069767442</v>
      </c>
    </row>
    <row r="12" ht="15">
      <c r="B12">
        <f>SUM(B2:B11)</f>
        <v>86</v>
      </c>
    </row>
    <row r="14" ht="15">
      <c r="B14" s="19">
        <f>1/86</f>
        <v>0.011627906976744186</v>
      </c>
    </row>
    <row r="16" spans="1:2" ht="15">
      <c r="A16">
        <v>1</v>
      </c>
      <c r="B16" s="24">
        <f>100/86</f>
        <v>1.1627906976744187</v>
      </c>
    </row>
    <row r="17" spans="1:2" ht="15">
      <c r="A17">
        <v>2</v>
      </c>
      <c r="B17" s="24">
        <f>200/86</f>
        <v>2.3255813953488373</v>
      </c>
    </row>
    <row r="18" spans="1:2" ht="15">
      <c r="A18">
        <v>3</v>
      </c>
      <c r="B18" s="24">
        <f>300/86</f>
        <v>3.488372093023256</v>
      </c>
    </row>
    <row r="19" spans="1:2" ht="15">
      <c r="A19">
        <v>4</v>
      </c>
      <c r="B19" s="24">
        <f>400/86</f>
        <v>4.651162790697675</v>
      </c>
    </row>
    <row r="20" spans="1:2" ht="15">
      <c r="A20">
        <v>5</v>
      </c>
      <c r="B20" s="24">
        <f>500/86</f>
        <v>5.813953488372093</v>
      </c>
    </row>
    <row r="21" spans="1:2" ht="15">
      <c r="A21">
        <v>6</v>
      </c>
      <c r="B21" s="24">
        <f>600/86</f>
        <v>6.976744186046512</v>
      </c>
    </row>
    <row r="22" spans="1:2" ht="15">
      <c r="A22">
        <v>7</v>
      </c>
      <c r="B22" s="24">
        <f>700/86</f>
        <v>8.13953488372093</v>
      </c>
    </row>
    <row r="23" spans="1:2" ht="15">
      <c r="A23">
        <v>8</v>
      </c>
      <c r="B23" s="24">
        <f>800/86</f>
        <v>9.30232558139535</v>
      </c>
    </row>
    <row r="24" spans="1:2" ht="15">
      <c r="A24">
        <v>9</v>
      </c>
      <c r="B24" s="24">
        <f>900/86</f>
        <v>10.465116279069768</v>
      </c>
    </row>
    <row r="25" spans="1:2" ht="15">
      <c r="A25">
        <v>12</v>
      </c>
      <c r="B25" s="24">
        <f>1200/86</f>
        <v>13.953488372093023</v>
      </c>
    </row>
    <row r="26" spans="1:2" ht="15">
      <c r="A26">
        <v>13</v>
      </c>
      <c r="B26" s="24">
        <f>1300/86</f>
        <v>15.116279069767442</v>
      </c>
    </row>
    <row r="27" spans="1:2" ht="15">
      <c r="A27">
        <v>16</v>
      </c>
      <c r="B27" s="24">
        <f>1600/86</f>
        <v>18.6046511627907</v>
      </c>
    </row>
    <row r="28" spans="1:2" ht="15">
      <c r="A28">
        <v>20</v>
      </c>
      <c r="B28" s="24">
        <f>2000/86</f>
        <v>23.25581395348837</v>
      </c>
    </row>
    <row r="29" spans="1:2" ht="15">
      <c r="A29">
        <v>62</v>
      </c>
      <c r="B29" s="24">
        <f>6200/86</f>
        <v>72.09302325581395</v>
      </c>
    </row>
    <row r="31" ht="15.75" thickBot="1"/>
    <row r="32" spans="1:2" ht="15.75" thickBot="1">
      <c r="A32" s="25">
        <v>1</v>
      </c>
      <c r="B32" s="24">
        <f>(A32*100)/62</f>
        <v>1.6129032258064515</v>
      </c>
    </row>
    <row r="33" spans="1:2" ht="15.75" thickBot="1">
      <c r="A33" s="26">
        <v>5</v>
      </c>
      <c r="B33" s="24">
        <f aca="true" t="shared" si="1" ref="B33:B45">(A33*100)/62</f>
        <v>8.064516129032258</v>
      </c>
    </row>
    <row r="34" spans="1:2" ht="15.75" thickBot="1">
      <c r="A34" s="26">
        <v>2</v>
      </c>
      <c r="B34" s="24">
        <f t="shared" si="1"/>
        <v>3.225806451612903</v>
      </c>
    </row>
    <row r="35" spans="1:2" ht="15.75" thickBot="1">
      <c r="A35" s="26">
        <v>2</v>
      </c>
      <c r="B35" s="24">
        <f t="shared" si="1"/>
        <v>3.225806451612903</v>
      </c>
    </row>
    <row r="36" spans="1:2" ht="15.75" thickBot="1">
      <c r="A36" s="26">
        <v>5</v>
      </c>
      <c r="B36" s="24">
        <f t="shared" si="1"/>
        <v>8.064516129032258</v>
      </c>
    </row>
    <row r="37" spans="1:2" ht="15.75" thickBot="1">
      <c r="A37" s="26">
        <v>5</v>
      </c>
      <c r="B37" s="24">
        <f t="shared" si="1"/>
        <v>8.064516129032258</v>
      </c>
    </row>
    <row r="38" spans="1:2" ht="15.75" thickBot="1">
      <c r="A38" s="26">
        <v>6</v>
      </c>
      <c r="B38" s="24">
        <f t="shared" si="1"/>
        <v>9.67741935483871</v>
      </c>
    </row>
    <row r="39" spans="1:2" ht="15.75" thickBot="1">
      <c r="A39" s="26">
        <v>12</v>
      </c>
      <c r="B39" s="24">
        <f t="shared" si="1"/>
        <v>19.35483870967742</v>
      </c>
    </row>
    <row r="40" spans="1:2" ht="15.75" thickBot="1">
      <c r="A40" s="26">
        <v>12</v>
      </c>
      <c r="B40" s="24">
        <f t="shared" si="1"/>
        <v>19.35483870967742</v>
      </c>
    </row>
    <row r="41" spans="1:2" ht="15.75" thickBot="1">
      <c r="A41" s="26">
        <v>12</v>
      </c>
      <c r="B41" s="24">
        <f t="shared" si="1"/>
        <v>19.35483870967742</v>
      </c>
    </row>
    <row r="42" spans="1:2" ht="15">
      <c r="A42" s="27">
        <v>3</v>
      </c>
      <c r="B42" s="24">
        <f t="shared" si="1"/>
        <v>4.838709677419355</v>
      </c>
    </row>
    <row r="43" spans="1:2" ht="15">
      <c r="A43" s="27">
        <v>9</v>
      </c>
      <c r="B43" s="24">
        <f t="shared" si="1"/>
        <v>14.516129032258064</v>
      </c>
    </row>
    <row r="44" spans="1:2" ht="15">
      <c r="A44" s="27">
        <v>13</v>
      </c>
      <c r="B44" s="24">
        <f t="shared" si="1"/>
        <v>20.967741935483872</v>
      </c>
    </row>
    <row r="45" spans="1:2" ht="15">
      <c r="A45" s="27">
        <v>46</v>
      </c>
      <c r="B45" s="24">
        <f t="shared" si="1"/>
        <v>74.19354838709677</v>
      </c>
    </row>
    <row r="50" spans="2:6" ht="15">
      <c r="B50" s="24"/>
      <c r="F50" s="24"/>
    </row>
    <row r="51" spans="2:6" ht="15">
      <c r="B51" s="24"/>
      <c r="F51" s="24"/>
    </row>
    <row r="53" ht="15">
      <c r="B53" s="24"/>
    </row>
  </sheetData>
  <printOptions/>
  <pageMargins left="0.511811024" right="0.511811024" top="0.787401575" bottom="0.787401575" header="0.31496062" footer="0.31496062"/>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R6"/>
  <sheetViews>
    <sheetView workbookViewId="0" topLeftCell="L1">
      <selection activeCell="P3" sqref="P3"/>
    </sheetView>
  </sheetViews>
  <sheetFormatPr defaultColWidth="9.140625" defaultRowHeight="15"/>
  <cols>
    <col min="2" max="2" width="58.7109375" style="0" customWidth="1"/>
    <col min="3" max="3" width="39.8515625" style="0" customWidth="1"/>
    <col min="4" max="4" width="18.8515625" style="0" customWidth="1"/>
    <col min="6" max="6" width="10.00390625" style="0" bestFit="1" customWidth="1"/>
    <col min="9" max="9" width="18.8515625" style="0" customWidth="1"/>
    <col min="10" max="10" width="12.57421875" style="0" customWidth="1"/>
    <col min="11" max="11" width="12.421875" style="0" customWidth="1"/>
    <col min="14" max="14" width="23.8515625" style="0" customWidth="1"/>
    <col min="15" max="15" width="16.140625" style="0" customWidth="1"/>
    <col min="16" max="16" width="24.28125" style="0" customWidth="1"/>
    <col min="17" max="17" width="16.8515625" style="0" customWidth="1"/>
    <col min="18" max="18" width="21.00390625" style="0" bestFit="1" customWidth="1"/>
  </cols>
  <sheetData>
    <row r="1" spans="1:18" ht="15">
      <c r="A1" s="1" t="s">
        <v>18</v>
      </c>
      <c r="B1" s="1" t="s">
        <v>0</v>
      </c>
      <c r="C1" s="1" t="s">
        <v>1</v>
      </c>
      <c r="D1" s="1" t="s">
        <v>2</v>
      </c>
      <c r="E1" s="1" t="s">
        <v>4</v>
      </c>
      <c r="F1" s="1" t="s">
        <v>407</v>
      </c>
      <c r="G1" s="1" t="s">
        <v>3</v>
      </c>
      <c r="H1" s="9" t="s">
        <v>408</v>
      </c>
      <c r="I1" s="9" t="s">
        <v>409</v>
      </c>
      <c r="J1" s="9" t="s">
        <v>410</v>
      </c>
      <c r="K1" s="9" t="s">
        <v>411</v>
      </c>
      <c r="L1" s="9" t="s">
        <v>412</v>
      </c>
      <c r="M1" s="9" t="s">
        <v>413</v>
      </c>
      <c r="N1" s="9" t="s">
        <v>414</v>
      </c>
      <c r="O1" s="9" t="s">
        <v>415</v>
      </c>
      <c r="P1" s="9" t="s">
        <v>417</v>
      </c>
      <c r="Q1" s="9" t="s">
        <v>418</v>
      </c>
      <c r="R1" s="9" t="s">
        <v>420</v>
      </c>
    </row>
    <row r="2" spans="1:18" ht="15">
      <c r="A2" s="2">
        <v>1</v>
      </c>
      <c r="B2" s="2" t="s">
        <v>6</v>
      </c>
      <c r="C2" s="2" t="s">
        <v>7</v>
      </c>
      <c r="D2" s="2" t="s">
        <v>8</v>
      </c>
      <c r="E2" s="2" t="s">
        <v>5</v>
      </c>
      <c r="F2" s="8" t="s">
        <v>416</v>
      </c>
      <c r="G2" s="2">
        <v>2003</v>
      </c>
      <c r="H2" s="2">
        <v>0</v>
      </c>
      <c r="I2" s="2">
        <v>1</v>
      </c>
      <c r="J2" s="2">
        <v>0</v>
      </c>
      <c r="K2" s="2">
        <v>0</v>
      </c>
      <c r="L2" s="2">
        <v>1</v>
      </c>
      <c r="M2" s="2">
        <v>0</v>
      </c>
      <c r="N2" s="2" t="s">
        <v>739</v>
      </c>
      <c r="O2" s="2">
        <v>1</v>
      </c>
      <c r="P2" s="2" t="s">
        <v>428</v>
      </c>
      <c r="Q2" s="2" t="s">
        <v>419</v>
      </c>
      <c r="R2" s="2" t="s">
        <v>421</v>
      </c>
    </row>
    <row r="3" spans="1:18" ht="15">
      <c r="A3" s="2">
        <v>1</v>
      </c>
      <c r="B3" s="2" t="s">
        <v>422</v>
      </c>
      <c r="C3" s="2" t="s">
        <v>423</v>
      </c>
      <c r="D3" s="2" t="s">
        <v>424</v>
      </c>
      <c r="E3" s="2" t="s">
        <v>5</v>
      </c>
      <c r="F3" s="4" t="s">
        <v>425</v>
      </c>
      <c r="G3" s="2">
        <v>2003</v>
      </c>
      <c r="H3" s="2">
        <v>1</v>
      </c>
      <c r="I3" s="2">
        <v>0</v>
      </c>
      <c r="J3" s="2">
        <v>0</v>
      </c>
      <c r="K3" s="2">
        <v>0</v>
      </c>
      <c r="L3" s="2">
        <v>0</v>
      </c>
      <c r="M3" s="2">
        <v>0</v>
      </c>
      <c r="N3" s="2">
        <v>0</v>
      </c>
      <c r="O3" s="2">
        <v>4</v>
      </c>
      <c r="P3" s="2" t="s">
        <v>788</v>
      </c>
      <c r="Q3" s="2" t="s">
        <v>419</v>
      </c>
      <c r="R3" s="2" t="s">
        <v>426</v>
      </c>
    </row>
    <row r="4" spans="1:18" ht="15">
      <c r="A4" s="2">
        <v>1</v>
      </c>
      <c r="B4" s="2" t="s">
        <v>9</v>
      </c>
      <c r="C4" s="4" t="s">
        <v>431</v>
      </c>
      <c r="D4" s="2" t="s">
        <v>427</v>
      </c>
      <c r="E4" s="2" t="s">
        <v>5</v>
      </c>
      <c r="F4" s="4" t="s">
        <v>430</v>
      </c>
      <c r="G4" s="2">
        <v>2003</v>
      </c>
      <c r="H4" s="2">
        <v>1</v>
      </c>
      <c r="I4" s="2">
        <v>0</v>
      </c>
      <c r="J4" s="2">
        <v>0</v>
      </c>
      <c r="K4" s="2">
        <v>0</v>
      </c>
      <c r="L4" s="2">
        <v>0</v>
      </c>
      <c r="M4" s="2">
        <v>0</v>
      </c>
      <c r="N4" s="2">
        <v>0</v>
      </c>
      <c r="O4" s="2">
        <v>4</v>
      </c>
      <c r="P4" s="2" t="s">
        <v>429</v>
      </c>
      <c r="Q4" s="2" t="s">
        <v>419</v>
      </c>
      <c r="R4" s="2" t="s">
        <v>426</v>
      </c>
    </row>
    <row r="5" spans="1:18" ht="15">
      <c r="A5" s="2">
        <v>1</v>
      </c>
      <c r="B5" s="2" t="s">
        <v>11</v>
      </c>
      <c r="C5" s="4" t="s">
        <v>12</v>
      </c>
      <c r="D5" s="2" t="s">
        <v>13</v>
      </c>
      <c r="E5" s="2" t="s">
        <v>5</v>
      </c>
      <c r="F5" s="10" t="s">
        <v>432</v>
      </c>
      <c r="G5" s="11">
        <v>2003</v>
      </c>
      <c r="H5" s="2">
        <v>0</v>
      </c>
      <c r="I5" s="2">
        <v>0</v>
      </c>
      <c r="J5" s="2">
        <v>1</v>
      </c>
      <c r="K5" s="2">
        <v>0</v>
      </c>
      <c r="L5" s="2">
        <v>0</v>
      </c>
      <c r="M5" s="2">
        <v>0</v>
      </c>
      <c r="N5" s="2">
        <v>0</v>
      </c>
      <c r="O5" s="2" t="s">
        <v>433</v>
      </c>
      <c r="P5" s="2" t="s">
        <v>434</v>
      </c>
      <c r="Q5" s="2" t="s">
        <v>435</v>
      </c>
      <c r="R5" s="2" t="s">
        <v>426</v>
      </c>
    </row>
    <row r="6" spans="1:13" ht="15">
      <c r="A6">
        <f>SUM(A2:A5)</f>
        <v>4</v>
      </c>
      <c r="H6">
        <f>SUM(H2:H5)</f>
        <v>2</v>
      </c>
      <c r="I6">
        <f>SUM(I2:I5)</f>
        <v>1</v>
      </c>
      <c r="J6">
        <f>SUM(J2:J5)</f>
        <v>1</v>
      </c>
      <c r="K6">
        <f aca="true" t="shared" si="0" ref="K6:M6">SUM(K2:K5)</f>
        <v>0</v>
      </c>
      <c r="L6">
        <f t="shared" si="0"/>
        <v>1</v>
      </c>
      <c r="M6">
        <f t="shared" si="0"/>
        <v>0</v>
      </c>
    </row>
  </sheetData>
  <printOptions/>
  <pageMargins left="0.511811024" right="0.511811024" top="0.787401575" bottom="0.787401575" header="0.31496062" footer="0.3149606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S10"/>
  <sheetViews>
    <sheetView workbookViewId="0" topLeftCell="M1">
      <selection activeCell="S9" sqref="S9"/>
    </sheetView>
  </sheetViews>
  <sheetFormatPr defaultColWidth="9.140625" defaultRowHeight="15"/>
  <cols>
    <col min="2" max="2" width="21.00390625" style="0" customWidth="1"/>
    <col min="3" max="3" width="28.8515625" style="0" customWidth="1"/>
    <col min="4" max="4" width="33.8515625" style="0" customWidth="1"/>
    <col min="5" max="5" width="19.421875" style="0" customWidth="1"/>
    <col min="6" max="6" width="9.7109375" style="0" customWidth="1"/>
    <col min="9" max="9" width="14.57421875" style="0" customWidth="1"/>
    <col min="10" max="10" width="15.421875" style="0" customWidth="1"/>
    <col min="14" max="14" width="24.7109375" style="0" customWidth="1"/>
    <col min="15" max="15" width="27.57421875" style="0" customWidth="1"/>
    <col min="16" max="16" width="29.7109375" style="0" customWidth="1"/>
    <col min="17" max="17" width="23.7109375" style="0" customWidth="1"/>
  </cols>
  <sheetData>
    <row r="1" spans="1:18" ht="15">
      <c r="A1" s="12" t="s">
        <v>18</v>
      </c>
      <c r="B1" s="12" t="s">
        <v>0</v>
      </c>
      <c r="C1" s="12" t="s">
        <v>1</v>
      </c>
      <c r="D1" s="12" t="s">
        <v>2</v>
      </c>
      <c r="E1" s="12" t="s">
        <v>4</v>
      </c>
      <c r="F1" s="12" t="s">
        <v>407</v>
      </c>
      <c r="G1" s="12" t="s">
        <v>3</v>
      </c>
      <c r="H1" s="13" t="s">
        <v>408</v>
      </c>
      <c r="I1" s="13" t="s">
        <v>409</v>
      </c>
      <c r="J1" s="13" t="s">
        <v>410</v>
      </c>
      <c r="K1" s="13" t="s">
        <v>411</v>
      </c>
      <c r="L1" s="13" t="s">
        <v>412</v>
      </c>
      <c r="M1" s="13" t="s">
        <v>413</v>
      </c>
      <c r="N1" s="13" t="s">
        <v>414</v>
      </c>
      <c r="O1" s="13" t="s">
        <v>415</v>
      </c>
      <c r="P1" s="13" t="s">
        <v>417</v>
      </c>
      <c r="Q1" s="13" t="s">
        <v>418</v>
      </c>
      <c r="R1" s="13" t="s">
        <v>420</v>
      </c>
    </row>
    <row r="2" spans="1:19" ht="15">
      <c r="A2" s="2">
        <v>1</v>
      </c>
      <c r="B2" s="2" t="s">
        <v>15</v>
      </c>
      <c r="C2" s="4" t="s">
        <v>16</v>
      </c>
      <c r="D2" s="2" t="s">
        <v>17</v>
      </c>
      <c r="E2" s="2" t="s">
        <v>14</v>
      </c>
      <c r="F2" s="7" t="s">
        <v>436</v>
      </c>
      <c r="G2" s="2">
        <v>2004</v>
      </c>
      <c r="H2" s="2">
        <v>0</v>
      </c>
      <c r="I2" s="2">
        <v>1</v>
      </c>
      <c r="J2" s="2">
        <v>0</v>
      </c>
      <c r="K2" s="2">
        <v>0</v>
      </c>
      <c r="L2" s="2">
        <v>0</v>
      </c>
      <c r="M2" s="2">
        <v>1</v>
      </c>
      <c r="N2" s="2" t="s">
        <v>742</v>
      </c>
      <c r="O2" s="2" t="s">
        <v>437</v>
      </c>
      <c r="P2" s="2" t="s">
        <v>438</v>
      </c>
      <c r="Q2" s="2" t="s">
        <v>439</v>
      </c>
      <c r="R2" s="2" t="s">
        <v>426</v>
      </c>
      <c r="S2" s="2"/>
    </row>
    <row r="3" spans="1:19" ht="15">
      <c r="A3" s="2">
        <v>1</v>
      </c>
      <c r="B3" s="2" t="s">
        <v>19</v>
      </c>
      <c r="C3" s="4" t="s">
        <v>21</v>
      </c>
      <c r="D3" s="2" t="s">
        <v>20</v>
      </c>
      <c r="E3" s="2" t="s">
        <v>14</v>
      </c>
      <c r="F3" s="2" t="s">
        <v>440</v>
      </c>
      <c r="G3" s="2">
        <v>2004</v>
      </c>
      <c r="H3" s="2">
        <v>0</v>
      </c>
      <c r="I3" s="2">
        <v>1</v>
      </c>
      <c r="J3" s="2">
        <v>0</v>
      </c>
      <c r="K3" s="2">
        <v>0</v>
      </c>
      <c r="L3" s="2">
        <v>1</v>
      </c>
      <c r="M3" s="2">
        <v>0</v>
      </c>
      <c r="N3" s="2" t="s">
        <v>441</v>
      </c>
      <c r="O3" s="2">
        <v>2</v>
      </c>
      <c r="P3" s="2" t="s">
        <v>442</v>
      </c>
      <c r="Q3" s="2" t="s">
        <v>443</v>
      </c>
      <c r="R3" s="2" t="s">
        <v>426</v>
      </c>
      <c r="S3" s="2"/>
    </row>
    <row r="4" spans="1:19" ht="15">
      <c r="A4" s="2">
        <v>1</v>
      </c>
      <c r="B4" s="2" t="s">
        <v>22</v>
      </c>
      <c r="C4" s="4" t="s">
        <v>24</v>
      </c>
      <c r="D4" s="2" t="s">
        <v>23</v>
      </c>
      <c r="E4" s="2" t="s">
        <v>14</v>
      </c>
      <c r="F4" s="2" t="s">
        <v>444</v>
      </c>
      <c r="G4" s="2">
        <v>2004</v>
      </c>
      <c r="H4" s="2">
        <v>0</v>
      </c>
      <c r="I4" s="2">
        <v>1</v>
      </c>
      <c r="J4" s="2">
        <v>0</v>
      </c>
      <c r="K4" s="2">
        <v>0</v>
      </c>
      <c r="L4" s="2">
        <v>1</v>
      </c>
      <c r="M4" s="2">
        <v>0</v>
      </c>
      <c r="N4" s="2" t="s">
        <v>445</v>
      </c>
      <c r="O4" s="2">
        <v>5</v>
      </c>
      <c r="P4" s="2" t="s">
        <v>447</v>
      </c>
      <c r="Q4" s="2" t="s">
        <v>443</v>
      </c>
      <c r="R4" s="2" t="s">
        <v>446</v>
      </c>
      <c r="S4" s="2"/>
    </row>
    <row r="5" spans="1:19" ht="15">
      <c r="A5" s="2">
        <v>1</v>
      </c>
      <c r="B5" s="2" t="s">
        <v>28</v>
      </c>
      <c r="C5" s="4" t="s">
        <v>29</v>
      </c>
      <c r="D5" s="2" t="s">
        <v>13</v>
      </c>
      <c r="E5" s="2" t="s">
        <v>14</v>
      </c>
      <c r="F5" s="2" t="s">
        <v>450</v>
      </c>
      <c r="G5" s="2">
        <v>2004</v>
      </c>
      <c r="H5" s="2">
        <v>1</v>
      </c>
      <c r="I5" s="2">
        <v>0</v>
      </c>
      <c r="J5" s="2">
        <v>0</v>
      </c>
      <c r="K5" s="2">
        <v>0</v>
      </c>
      <c r="L5" s="2">
        <v>0</v>
      </c>
      <c r="M5" s="2">
        <v>0</v>
      </c>
      <c r="N5" s="2">
        <v>0</v>
      </c>
      <c r="O5" s="2">
        <v>1</v>
      </c>
      <c r="P5" s="2" t="s">
        <v>448</v>
      </c>
      <c r="Q5" s="2" t="s">
        <v>449</v>
      </c>
      <c r="R5" s="2" t="s">
        <v>426</v>
      </c>
      <c r="S5" s="2"/>
    </row>
    <row r="6" spans="1:19" ht="15">
      <c r="A6" s="2">
        <v>1</v>
      </c>
      <c r="B6" s="2" t="s">
        <v>30</v>
      </c>
      <c r="C6" s="4" t="s">
        <v>32</v>
      </c>
      <c r="D6" s="2" t="s">
        <v>31</v>
      </c>
      <c r="E6" s="2" t="s">
        <v>33</v>
      </c>
      <c r="F6" s="2" t="s">
        <v>451</v>
      </c>
      <c r="G6" s="2">
        <v>2004</v>
      </c>
      <c r="H6" s="2">
        <v>0</v>
      </c>
      <c r="I6" s="2">
        <v>1</v>
      </c>
      <c r="J6" s="2">
        <v>0</v>
      </c>
      <c r="K6" s="2">
        <v>1</v>
      </c>
      <c r="L6" s="2">
        <v>0</v>
      </c>
      <c r="M6" s="2">
        <v>0</v>
      </c>
      <c r="N6" s="2" t="s">
        <v>452</v>
      </c>
      <c r="O6" s="2">
        <v>1</v>
      </c>
      <c r="P6" s="2" t="s">
        <v>789</v>
      </c>
      <c r="Q6" s="2" t="s">
        <v>453</v>
      </c>
      <c r="R6" s="2" t="s">
        <v>426</v>
      </c>
      <c r="S6" s="2"/>
    </row>
    <row r="7" spans="1:19" ht="15">
      <c r="A7" s="2">
        <v>1</v>
      </c>
      <c r="B7" s="2" t="s">
        <v>37</v>
      </c>
      <c r="C7" s="4" t="s">
        <v>39</v>
      </c>
      <c r="D7" s="2" t="s">
        <v>746</v>
      </c>
      <c r="E7" s="2" t="s">
        <v>33</v>
      </c>
      <c r="F7" s="2" t="s">
        <v>455</v>
      </c>
      <c r="G7" s="2">
        <v>2004</v>
      </c>
      <c r="H7" s="2">
        <v>1</v>
      </c>
      <c r="I7" s="2">
        <v>0</v>
      </c>
      <c r="J7" s="2">
        <v>0</v>
      </c>
      <c r="K7" s="2">
        <v>0</v>
      </c>
      <c r="L7" s="2">
        <v>0</v>
      </c>
      <c r="M7" s="2">
        <v>0</v>
      </c>
      <c r="N7" s="2">
        <v>0</v>
      </c>
      <c r="O7" s="2">
        <v>1</v>
      </c>
      <c r="P7" s="2" t="s">
        <v>454</v>
      </c>
      <c r="Q7" s="2" t="s">
        <v>443</v>
      </c>
      <c r="R7" s="2" t="s">
        <v>446</v>
      </c>
      <c r="S7" s="2"/>
    </row>
    <row r="8" spans="1:19" ht="15">
      <c r="A8" s="2">
        <v>1</v>
      </c>
      <c r="B8" s="2" t="s">
        <v>40</v>
      </c>
      <c r="C8" s="4" t="s">
        <v>42</v>
      </c>
      <c r="D8" s="2" t="s">
        <v>41</v>
      </c>
      <c r="E8" s="2" t="s">
        <v>33</v>
      </c>
      <c r="F8" s="2" t="s">
        <v>456</v>
      </c>
      <c r="G8" s="2">
        <v>2004</v>
      </c>
      <c r="H8" s="2">
        <v>0</v>
      </c>
      <c r="I8" s="2">
        <v>1</v>
      </c>
      <c r="J8" s="2">
        <v>0</v>
      </c>
      <c r="K8" s="2">
        <v>0</v>
      </c>
      <c r="L8" s="2">
        <v>1</v>
      </c>
      <c r="M8" s="2">
        <v>0</v>
      </c>
      <c r="N8" s="2" t="s">
        <v>741</v>
      </c>
      <c r="O8" s="2">
        <v>1</v>
      </c>
      <c r="P8" s="2" t="s">
        <v>457</v>
      </c>
      <c r="Q8" s="2" t="s">
        <v>449</v>
      </c>
      <c r="R8" s="2" t="s">
        <v>426</v>
      </c>
      <c r="S8" s="2"/>
    </row>
    <row r="9" spans="1:19" ht="15">
      <c r="A9" s="2">
        <v>1</v>
      </c>
      <c r="B9" s="2" t="s">
        <v>43</v>
      </c>
      <c r="C9" s="4" t="s">
        <v>45</v>
      </c>
      <c r="D9" s="2" t="s">
        <v>44</v>
      </c>
      <c r="E9" s="2" t="s">
        <v>33</v>
      </c>
      <c r="F9" s="2" t="s">
        <v>458</v>
      </c>
      <c r="G9" s="2">
        <v>2004</v>
      </c>
      <c r="H9" s="2">
        <v>1</v>
      </c>
      <c r="I9" s="2">
        <v>0</v>
      </c>
      <c r="J9" s="2">
        <v>0</v>
      </c>
      <c r="K9" s="2">
        <v>0</v>
      </c>
      <c r="L9" s="2">
        <v>0</v>
      </c>
      <c r="M9" s="2">
        <v>0</v>
      </c>
      <c r="N9" s="2">
        <v>0</v>
      </c>
      <c r="O9" s="2">
        <v>1</v>
      </c>
      <c r="P9" s="2" t="s">
        <v>459</v>
      </c>
      <c r="Q9" s="2" t="s">
        <v>443</v>
      </c>
      <c r="R9" s="2" t="s">
        <v>446</v>
      </c>
      <c r="S9" s="2"/>
    </row>
    <row r="10" spans="1:13" ht="15">
      <c r="A10">
        <f>SUM(A2:A9)</f>
        <v>8</v>
      </c>
      <c r="H10">
        <f aca="true" t="shared" si="0" ref="H10:M10">SUM(H2:H9)</f>
        <v>3</v>
      </c>
      <c r="I10">
        <f t="shared" si="0"/>
        <v>5</v>
      </c>
      <c r="J10">
        <f t="shared" si="0"/>
        <v>0</v>
      </c>
      <c r="K10">
        <f t="shared" si="0"/>
        <v>1</v>
      </c>
      <c r="L10">
        <f t="shared" si="0"/>
        <v>3</v>
      </c>
      <c r="M10">
        <f t="shared" si="0"/>
        <v>1</v>
      </c>
    </row>
  </sheetData>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R6"/>
  <sheetViews>
    <sheetView workbookViewId="0" topLeftCell="H1">
      <selection activeCell="S5" sqref="S5"/>
    </sheetView>
  </sheetViews>
  <sheetFormatPr defaultColWidth="9.140625" defaultRowHeight="15"/>
  <cols>
    <col min="2" max="2" width="26.00390625" style="0" customWidth="1"/>
    <col min="3" max="3" width="33.7109375" style="0" customWidth="1"/>
    <col min="4" max="4" width="25.57421875" style="0" customWidth="1"/>
    <col min="5" max="5" width="12.421875" style="0" customWidth="1"/>
    <col min="10" max="10" width="11.8515625" style="0" customWidth="1"/>
    <col min="14" max="14" width="16.140625" style="0" customWidth="1"/>
    <col min="15" max="15" width="15.421875" style="0" customWidth="1"/>
    <col min="16" max="16" width="18.140625" style="0" customWidth="1"/>
    <col min="17" max="17" width="11.28125" style="0" customWidth="1"/>
  </cols>
  <sheetData>
    <row r="1" spans="1:18" ht="15">
      <c r="A1" s="1" t="s">
        <v>18</v>
      </c>
      <c r="B1" s="1" t="s">
        <v>0</v>
      </c>
      <c r="C1" s="1" t="s">
        <v>1</v>
      </c>
      <c r="D1" s="1" t="s">
        <v>2</v>
      </c>
      <c r="E1" s="1" t="s">
        <v>4</v>
      </c>
      <c r="F1" s="1" t="s">
        <v>407</v>
      </c>
      <c r="G1" s="1" t="s">
        <v>3</v>
      </c>
      <c r="H1" s="9" t="s">
        <v>408</v>
      </c>
      <c r="I1" s="9" t="s">
        <v>409</v>
      </c>
      <c r="J1" s="9" t="s">
        <v>410</v>
      </c>
      <c r="K1" s="9" t="s">
        <v>411</v>
      </c>
      <c r="L1" s="9" t="s">
        <v>412</v>
      </c>
      <c r="M1" s="9" t="s">
        <v>413</v>
      </c>
      <c r="N1" s="9" t="s">
        <v>414</v>
      </c>
      <c r="O1" s="9" t="s">
        <v>415</v>
      </c>
      <c r="P1" s="9" t="s">
        <v>417</v>
      </c>
      <c r="Q1" s="9" t="s">
        <v>418</v>
      </c>
      <c r="R1" s="9" t="s">
        <v>420</v>
      </c>
    </row>
    <row r="2" spans="1:18" ht="15">
      <c r="A2" s="6">
        <v>1</v>
      </c>
      <c r="B2" s="6" t="s">
        <v>460</v>
      </c>
      <c r="C2" s="21" t="s">
        <v>461</v>
      </c>
      <c r="D2" s="6" t="s">
        <v>747</v>
      </c>
      <c r="E2" s="2" t="s">
        <v>49</v>
      </c>
      <c r="F2" s="22" t="s">
        <v>463</v>
      </c>
      <c r="G2" s="2">
        <v>2005</v>
      </c>
      <c r="H2" s="23">
        <v>0</v>
      </c>
      <c r="I2" s="23">
        <v>1</v>
      </c>
      <c r="J2" s="23">
        <v>0</v>
      </c>
      <c r="K2" s="23">
        <v>0</v>
      </c>
      <c r="L2" s="23">
        <v>1</v>
      </c>
      <c r="M2" s="23">
        <v>0</v>
      </c>
      <c r="N2" s="23" t="s">
        <v>464</v>
      </c>
      <c r="O2" s="23">
        <v>3</v>
      </c>
      <c r="P2" s="23" t="s">
        <v>465</v>
      </c>
      <c r="Q2" s="23" t="s">
        <v>466</v>
      </c>
      <c r="R2" s="23" t="s">
        <v>462</v>
      </c>
    </row>
    <row r="3" spans="1:18" ht="15">
      <c r="A3" s="2">
        <v>1</v>
      </c>
      <c r="B3" s="2" t="s">
        <v>55</v>
      </c>
      <c r="C3" s="4" t="s">
        <v>57</v>
      </c>
      <c r="D3" s="2" t="s">
        <v>56</v>
      </c>
      <c r="E3" s="2" t="s">
        <v>58</v>
      </c>
      <c r="F3" s="22" t="s">
        <v>469</v>
      </c>
      <c r="G3" s="2">
        <v>2005</v>
      </c>
      <c r="H3" s="2">
        <v>0</v>
      </c>
      <c r="I3" s="2">
        <v>0</v>
      </c>
      <c r="J3" s="3">
        <v>1</v>
      </c>
      <c r="K3" s="2">
        <v>0</v>
      </c>
      <c r="L3" s="2">
        <v>0</v>
      </c>
      <c r="M3" s="2">
        <v>0</v>
      </c>
      <c r="N3" s="2">
        <v>0</v>
      </c>
      <c r="O3" s="2">
        <v>1</v>
      </c>
      <c r="P3" s="2" t="s">
        <v>467</v>
      </c>
      <c r="Q3" s="2" t="s">
        <v>468</v>
      </c>
      <c r="R3" s="2" t="s">
        <v>462</v>
      </c>
    </row>
    <row r="4" spans="1:18" ht="15">
      <c r="A4" s="2">
        <v>1</v>
      </c>
      <c r="B4" s="2" t="s">
        <v>59</v>
      </c>
      <c r="C4" s="4" t="s">
        <v>61</v>
      </c>
      <c r="D4" s="2" t="s">
        <v>748</v>
      </c>
      <c r="E4" s="2" t="s">
        <v>58</v>
      </c>
      <c r="F4" s="11" t="s">
        <v>470</v>
      </c>
      <c r="G4" s="2">
        <v>2005</v>
      </c>
      <c r="H4" s="2">
        <v>0</v>
      </c>
      <c r="I4" s="2">
        <v>0</v>
      </c>
      <c r="J4" s="3">
        <v>1</v>
      </c>
      <c r="K4" s="2">
        <v>0</v>
      </c>
      <c r="L4" s="2">
        <v>0</v>
      </c>
      <c r="M4" s="2">
        <v>0</v>
      </c>
      <c r="N4" s="2">
        <v>0</v>
      </c>
      <c r="O4" s="2">
        <v>1</v>
      </c>
      <c r="P4" s="2" t="s">
        <v>471</v>
      </c>
      <c r="Q4" s="2" t="s">
        <v>468</v>
      </c>
      <c r="R4" s="2" t="s">
        <v>462</v>
      </c>
    </row>
    <row r="5" spans="1:18" ht="15">
      <c r="A5" s="2">
        <v>1</v>
      </c>
      <c r="B5" s="2" t="s">
        <v>64</v>
      </c>
      <c r="C5" s="4" t="s">
        <v>66</v>
      </c>
      <c r="D5" s="2" t="s">
        <v>749</v>
      </c>
      <c r="E5" s="2" t="s">
        <v>58</v>
      </c>
      <c r="F5" s="11" t="s">
        <v>472</v>
      </c>
      <c r="G5" s="2">
        <v>2005</v>
      </c>
      <c r="H5" s="2">
        <v>0</v>
      </c>
      <c r="I5" s="2">
        <v>1</v>
      </c>
      <c r="J5" s="2">
        <v>0</v>
      </c>
      <c r="K5" s="2">
        <v>1</v>
      </c>
      <c r="L5" s="2">
        <v>0</v>
      </c>
      <c r="M5" s="2">
        <v>0</v>
      </c>
      <c r="N5" s="2" t="s">
        <v>473</v>
      </c>
      <c r="O5" s="2">
        <v>1</v>
      </c>
      <c r="P5" s="2" t="s">
        <v>475</v>
      </c>
      <c r="Q5" s="2" t="s">
        <v>468</v>
      </c>
      <c r="R5" s="2" t="s">
        <v>462</v>
      </c>
    </row>
    <row r="6" spans="1:13" ht="15">
      <c r="A6">
        <f>SUM(A2:A5)</f>
        <v>4</v>
      </c>
      <c r="H6">
        <f aca="true" t="shared" si="0" ref="H6:M6">SUM(H2:H5)</f>
        <v>0</v>
      </c>
      <c r="I6">
        <f t="shared" si="0"/>
        <v>2</v>
      </c>
      <c r="J6">
        <f t="shared" si="0"/>
        <v>2</v>
      </c>
      <c r="K6">
        <f t="shared" si="0"/>
        <v>1</v>
      </c>
      <c r="L6">
        <f t="shared" si="0"/>
        <v>1</v>
      </c>
      <c r="M6">
        <f t="shared" si="0"/>
        <v>0</v>
      </c>
    </row>
  </sheetData>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R6"/>
  <sheetViews>
    <sheetView workbookViewId="0" topLeftCell="I1">
      <selection activeCell="P5" sqref="P5"/>
    </sheetView>
  </sheetViews>
  <sheetFormatPr defaultColWidth="9.140625" defaultRowHeight="15"/>
  <cols>
    <col min="2" max="2" width="29.28125" style="0" customWidth="1"/>
    <col min="3" max="3" width="32.7109375" style="0" customWidth="1"/>
    <col min="4" max="4" width="27.28125" style="0" customWidth="1"/>
    <col min="9" max="9" width="14.8515625" style="0" customWidth="1"/>
    <col min="10" max="10" width="13.140625" style="0" customWidth="1"/>
    <col min="11" max="11" width="13.00390625" style="0" customWidth="1"/>
    <col min="12" max="12" width="11.57421875" style="0" customWidth="1"/>
    <col min="14" max="14" width="12.8515625" style="0" customWidth="1"/>
    <col min="15" max="15" width="10.57421875" style="0" customWidth="1"/>
    <col min="16" max="16" width="20.57421875" style="0" customWidth="1"/>
    <col min="17" max="17" width="16.140625" style="0" customWidth="1"/>
  </cols>
  <sheetData>
    <row r="1" spans="1:18" ht="15">
      <c r="A1" s="1" t="s">
        <v>18</v>
      </c>
      <c r="B1" s="1" t="s">
        <v>0</v>
      </c>
      <c r="C1" s="1" t="s">
        <v>1</v>
      </c>
      <c r="D1" s="1" t="s">
        <v>2</v>
      </c>
      <c r="E1" s="1" t="s">
        <v>4</v>
      </c>
      <c r="F1" s="1" t="s">
        <v>407</v>
      </c>
      <c r="G1" s="1" t="s">
        <v>3</v>
      </c>
      <c r="H1" s="9" t="s">
        <v>408</v>
      </c>
      <c r="I1" s="9" t="s">
        <v>409</v>
      </c>
      <c r="J1" s="9" t="s">
        <v>410</v>
      </c>
      <c r="K1" s="9" t="s">
        <v>411</v>
      </c>
      <c r="L1" s="9" t="s">
        <v>412</v>
      </c>
      <c r="M1" s="9" t="s">
        <v>413</v>
      </c>
      <c r="N1" s="9" t="s">
        <v>414</v>
      </c>
      <c r="O1" s="9" t="s">
        <v>415</v>
      </c>
      <c r="P1" s="9" t="s">
        <v>417</v>
      </c>
      <c r="Q1" s="9" t="s">
        <v>418</v>
      </c>
      <c r="R1" s="9" t="s">
        <v>420</v>
      </c>
    </row>
    <row r="2" spans="1:18" ht="15">
      <c r="A2" s="2">
        <v>1</v>
      </c>
      <c r="B2" s="2" t="s">
        <v>70</v>
      </c>
      <c r="C2" s="4" t="s">
        <v>71</v>
      </c>
      <c r="D2" s="2" t="s">
        <v>23</v>
      </c>
      <c r="E2" s="4" t="s">
        <v>79</v>
      </c>
      <c r="F2" s="2" t="s">
        <v>476</v>
      </c>
      <c r="G2" s="2">
        <v>2006</v>
      </c>
      <c r="H2" s="2">
        <v>0</v>
      </c>
      <c r="I2" s="2">
        <v>1</v>
      </c>
      <c r="J2" s="2">
        <v>0</v>
      </c>
      <c r="K2" s="2">
        <v>0</v>
      </c>
      <c r="L2" s="2">
        <v>1</v>
      </c>
      <c r="M2" s="2">
        <v>0</v>
      </c>
      <c r="N2" s="2" t="s">
        <v>477</v>
      </c>
      <c r="O2" s="2">
        <v>1</v>
      </c>
      <c r="P2" s="2" t="s">
        <v>447</v>
      </c>
      <c r="Q2" s="2" t="s">
        <v>468</v>
      </c>
      <c r="R2" s="2" t="s">
        <v>462</v>
      </c>
    </row>
    <row r="3" spans="1:18" ht="15">
      <c r="A3" s="2">
        <v>1</v>
      </c>
      <c r="B3" s="2" t="s">
        <v>75</v>
      </c>
      <c r="C3" s="4" t="s">
        <v>77</v>
      </c>
      <c r="D3" s="2" t="s">
        <v>478</v>
      </c>
      <c r="E3" s="4" t="s">
        <v>79</v>
      </c>
      <c r="F3" s="2" t="s">
        <v>479</v>
      </c>
      <c r="G3" s="2">
        <v>2006</v>
      </c>
      <c r="H3" s="2">
        <v>1</v>
      </c>
      <c r="I3" s="2">
        <v>0</v>
      </c>
      <c r="J3" s="2">
        <v>0</v>
      </c>
      <c r="K3" s="2">
        <v>0</v>
      </c>
      <c r="L3" s="2">
        <v>0</v>
      </c>
      <c r="M3" s="2">
        <v>0</v>
      </c>
      <c r="N3" s="2">
        <v>0</v>
      </c>
      <c r="O3" s="2">
        <v>1</v>
      </c>
      <c r="P3" s="2" t="s">
        <v>480</v>
      </c>
      <c r="Q3" s="2" t="s">
        <v>481</v>
      </c>
      <c r="R3" s="2" t="s">
        <v>462</v>
      </c>
    </row>
    <row r="4" spans="1:18" ht="75">
      <c r="A4" s="2">
        <v>1</v>
      </c>
      <c r="B4" s="5" t="s">
        <v>84</v>
      </c>
      <c r="C4" s="4" t="s">
        <v>86</v>
      </c>
      <c r="D4" s="2" t="s">
        <v>750</v>
      </c>
      <c r="E4" s="4" t="s">
        <v>78</v>
      </c>
      <c r="F4" s="2" t="s">
        <v>482</v>
      </c>
      <c r="G4" s="2">
        <v>2006</v>
      </c>
      <c r="H4" s="2">
        <v>0</v>
      </c>
      <c r="I4" s="2">
        <v>1</v>
      </c>
      <c r="J4" s="2">
        <v>0</v>
      </c>
      <c r="K4" s="2">
        <v>0</v>
      </c>
      <c r="L4" s="2">
        <v>1</v>
      </c>
      <c r="M4" s="2">
        <v>0</v>
      </c>
      <c r="N4" s="2" t="s">
        <v>569</v>
      </c>
      <c r="O4" s="2">
        <v>1</v>
      </c>
      <c r="P4" s="2" t="s">
        <v>483</v>
      </c>
      <c r="Q4" s="2" t="s">
        <v>468</v>
      </c>
      <c r="R4" s="2" t="s">
        <v>462</v>
      </c>
    </row>
    <row r="5" spans="1:18" ht="15">
      <c r="A5" s="2">
        <v>1</v>
      </c>
      <c r="B5" s="2" t="s">
        <v>90</v>
      </c>
      <c r="C5" s="4" t="s">
        <v>92</v>
      </c>
      <c r="D5" s="2" t="s">
        <v>751</v>
      </c>
      <c r="E5" s="4" t="s">
        <v>78</v>
      </c>
      <c r="F5" s="2" t="s">
        <v>484</v>
      </c>
      <c r="G5" s="2">
        <v>2006</v>
      </c>
      <c r="H5" s="2">
        <v>1</v>
      </c>
      <c r="I5" s="2">
        <v>0</v>
      </c>
      <c r="J5" s="2">
        <v>0</v>
      </c>
      <c r="K5" s="2">
        <v>0</v>
      </c>
      <c r="L5" s="2">
        <v>0</v>
      </c>
      <c r="M5" s="2">
        <v>0</v>
      </c>
      <c r="N5" s="2">
        <v>0</v>
      </c>
      <c r="O5" s="2">
        <v>1</v>
      </c>
      <c r="P5" s="2" t="s">
        <v>485</v>
      </c>
      <c r="Q5" s="2" t="s">
        <v>468</v>
      </c>
      <c r="R5" s="2" t="s">
        <v>462</v>
      </c>
    </row>
    <row r="6" spans="1:13" ht="15">
      <c r="A6">
        <f>SUM(A2:A5)</f>
        <v>4</v>
      </c>
      <c r="H6">
        <f aca="true" t="shared" si="0" ref="H6:M6">SUM(H2:H5)</f>
        <v>2</v>
      </c>
      <c r="I6">
        <f t="shared" si="0"/>
        <v>2</v>
      </c>
      <c r="J6">
        <f t="shared" si="0"/>
        <v>0</v>
      </c>
      <c r="K6">
        <f t="shared" si="0"/>
        <v>0</v>
      </c>
      <c r="L6">
        <f t="shared" si="0"/>
        <v>2</v>
      </c>
      <c r="M6">
        <f t="shared" si="0"/>
        <v>0</v>
      </c>
    </row>
  </sheetData>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A1:R11"/>
  <sheetViews>
    <sheetView workbookViewId="0" topLeftCell="O1">
      <selection activeCell="P7" sqref="P7"/>
    </sheetView>
  </sheetViews>
  <sheetFormatPr defaultColWidth="9.140625" defaultRowHeight="15"/>
  <cols>
    <col min="2" max="2" width="23.7109375" style="0" customWidth="1"/>
    <col min="3" max="3" width="17.57421875" style="0" customWidth="1"/>
    <col min="4" max="4" width="20.00390625" style="0" customWidth="1"/>
    <col min="9" max="9" width="16.8515625" style="0" customWidth="1"/>
    <col min="10" max="10" width="12.421875" style="0" customWidth="1"/>
    <col min="13" max="13" width="13.00390625" style="0" customWidth="1"/>
    <col min="14" max="14" width="17.421875" style="0" customWidth="1"/>
    <col min="15" max="15" width="18.421875" style="0" customWidth="1"/>
    <col min="16" max="16" width="28.8515625" style="0" customWidth="1"/>
    <col min="17" max="17" width="23.421875" style="0" customWidth="1"/>
  </cols>
  <sheetData>
    <row r="1" spans="1:18" ht="15">
      <c r="A1" s="1" t="s">
        <v>18</v>
      </c>
      <c r="B1" s="1" t="s">
        <v>0</v>
      </c>
      <c r="C1" s="1" t="s">
        <v>1</v>
      </c>
      <c r="D1" s="1" t="s">
        <v>2</v>
      </c>
      <c r="E1" s="1" t="s">
        <v>4</v>
      </c>
      <c r="F1" s="1" t="s">
        <v>407</v>
      </c>
      <c r="G1" s="1" t="s">
        <v>3</v>
      </c>
      <c r="H1" s="9" t="s">
        <v>408</v>
      </c>
      <c r="I1" s="9" t="s">
        <v>409</v>
      </c>
      <c r="J1" s="9" t="s">
        <v>410</v>
      </c>
      <c r="K1" s="9" t="s">
        <v>411</v>
      </c>
      <c r="L1" s="9" t="s">
        <v>412</v>
      </c>
      <c r="M1" s="9" t="s">
        <v>413</v>
      </c>
      <c r="N1" s="9" t="s">
        <v>414</v>
      </c>
      <c r="O1" s="9" t="s">
        <v>415</v>
      </c>
      <c r="P1" s="9" t="s">
        <v>417</v>
      </c>
      <c r="Q1" s="9" t="s">
        <v>418</v>
      </c>
      <c r="R1" s="9" t="s">
        <v>420</v>
      </c>
    </row>
    <row r="2" spans="1:18" ht="15">
      <c r="A2" s="2">
        <v>1</v>
      </c>
      <c r="B2" s="2" t="s">
        <v>97</v>
      </c>
      <c r="C2" s="4" t="s">
        <v>99</v>
      </c>
      <c r="D2" s="2" t="s">
        <v>98</v>
      </c>
      <c r="E2" s="2" t="s">
        <v>93</v>
      </c>
      <c r="F2" s="2" t="s">
        <v>486</v>
      </c>
      <c r="G2" s="2">
        <v>2007</v>
      </c>
      <c r="H2" s="2">
        <v>0</v>
      </c>
      <c r="I2" s="2">
        <v>1</v>
      </c>
      <c r="J2" s="2">
        <v>0</v>
      </c>
      <c r="K2" s="2">
        <v>1</v>
      </c>
      <c r="L2" s="2">
        <v>0</v>
      </c>
      <c r="M2" s="2">
        <v>0</v>
      </c>
      <c r="N2" s="2" t="s">
        <v>487</v>
      </c>
      <c r="O2" s="2">
        <v>1</v>
      </c>
      <c r="P2" s="2" t="s">
        <v>489</v>
      </c>
      <c r="Q2" s="2" t="s">
        <v>488</v>
      </c>
      <c r="R2" s="2" t="s">
        <v>462</v>
      </c>
    </row>
    <row r="3" spans="1:18" ht="15">
      <c r="A3" s="2">
        <v>1</v>
      </c>
      <c r="B3" s="2" t="s">
        <v>100</v>
      </c>
      <c r="C3" s="2" t="s">
        <v>102</v>
      </c>
      <c r="D3" s="2" t="s">
        <v>752</v>
      </c>
      <c r="E3" s="2" t="s">
        <v>93</v>
      </c>
      <c r="F3" s="2" t="s">
        <v>490</v>
      </c>
      <c r="G3" s="2">
        <v>2007</v>
      </c>
      <c r="H3" s="2">
        <v>0</v>
      </c>
      <c r="I3" s="2">
        <v>1</v>
      </c>
      <c r="J3" s="2">
        <v>0</v>
      </c>
      <c r="K3" s="2">
        <v>0</v>
      </c>
      <c r="L3" s="2">
        <v>1</v>
      </c>
      <c r="M3" s="2">
        <v>0</v>
      </c>
      <c r="N3" s="2" t="s">
        <v>464</v>
      </c>
      <c r="O3" s="2">
        <v>1</v>
      </c>
      <c r="P3" s="2" t="s">
        <v>491</v>
      </c>
      <c r="Q3" s="2" t="s">
        <v>492</v>
      </c>
      <c r="R3" s="2" t="s">
        <v>462</v>
      </c>
    </row>
    <row r="4" spans="1:18" ht="15">
      <c r="A4" s="2">
        <v>1</v>
      </c>
      <c r="B4" s="2" t="s">
        <v>110</v>
      </c>
      <c r="C4" s="4" t="s">
        <v>111</v>
      </c>
      <c r="D4" s="2" t="s">
        <v>753</v>
      </c>
      <c r="E4" s="2" t="s">
        <v>109</v>
      </c>
      <c r="F4" s="2" t="s">
        <v>493</v>
      </c>
      <c r="G4" s="2">
        <v>2007</v>
      </c>
      <c r="H4" s="2">
        <v>0</v>
      </c>
      <c r="I4" s="2">
        <v>1</v>
      </c>
      <c r="J4" s="2">
        <v>0</v>
      </c>
      <c r="K4" s="2">
        <v>0</v>
      </c>
      <c r="L4" s="2">
        <v>1</v>
      </c>
      <c r="M4" s="2">
        <v>0</v>
      </c>
      <c r="N4" s="2" t="s">
        <v>494</v>
      </c>
      <c r="O4" s="2">
        <v>2</v>
      </c>
      <c r="P4" s="2" t="s">
        <v>495</v>
      </c>
      <c r="Q4" s="2" t="s">
        <v>468</v>
      </c>
      <c r="R4" s="2" t="s">
        <v>462</v>
      </c>
    </row>
    <row r="5" spans="1:18" ht="15">
      <c r="A5" s="2">
        <v>1</v>
      </c>
      <c r="B5" s="2" t="s">
        <v>116</v>
      </c>
      <c r="C5" s="2" t="s">
        <v>118</v>
      </c>
      <c r="D5" s="2" t="s">
        <v>754</v>
      </c>
      <c r="E5" s="2" t="s">
        <v>109</v>
      </c>
      <c r="F5" s="2" t="s">
        <v>496</v>
      </c>
      <c r="G5" s="2">
        <v>2007</v>
      </c>
      <c r="H5" s="2">
        <v>0</v>
      </c>
      <c r="I5" s="2">
        <v>1</v>
      </c>
      <c r="J5" s="2">
        <v>0</v>
      </c>
      <c r="K5" s="2">
        <v>0</v>
      </c>
      <c r="L5" s="2">
        <v>1</v>
      </c>
      <c r="M5" s="2">
        <v>0</v>
      </c>
      <c r="N5" s="2" t="s">
        <v>743</v>
      </c>
      <c r="O5" s="2">
        <v>1</v>
      </c>
      <c r="P5" s="2" t="s">
        <v>497</v>
      </c>
      <c r="Q5" s="2" t="s">
        <v>468</v>
      </c>
      <c r="R5" s="2" t="s">
        <v>462</v>
      </c>
    </row>
    <row r="6" spans="1:18" ht="15">
      <c r="A6" s="2">
        <v>1</v>
      </c>
      <c r="B6" s="2" t="s">
        <v>119</v>
      </c>
      <c r="C6" s="4" t="s">
        <v>121</v>
      </c>
      <c r="D6" s="2" t="s">
        <v>755</v>
      </c>
      <c r="E6" s="2" t="s">
        <v>109</v>
      </c>
      <c r="F6" s="2" t="s">
        <v>498</v>
      </c>
      <c r="G6" s="2">
        <v>2007</v>
      </c>
      <c r="H6" s="2">
        <v>1</v>
      </c>
      <c r="I6" s="2">
        <v>0</v>
      </c>
      <c r="J6" s="2">
        <v>0</v>
      </c>
      <c r="K6" s="2">
        <v>0</v>
      </c>
      <c r="L6" s="2">
        <v>0</v>
      </c>
      <c r="M6" s="2">
        <v>0</v>
      </c>
      <c r="N6" s="2">
        <v>0</v>
      </c>
      <c r="O6" s="2">
        <v>1</v>
      </c>
      <c r="P6" s="2" t="s">
        <v>499</v>
      </c>
      <c r="Q6" s="2" t="s">
        <v>468</v>
      </c>
      <c r="R6" s="2" t="s">
        <v>500</v>
      </c>
    </row>
    <row r="7" spans="1:18" ht="15">
      <c r="A7" s="2">
        <v>1</v>
      </c>
      <c r="B7" s="2" t="s">
        <v>266</v>
      </c>
      <c r="C7" s="4" t="s">
        <v>502</v>
      </c>
      <c r="D7" s="2" t="s">
        <v>756</v>
      </c>
      <c r="E7" s="2" t="s">
        <v>269</v>
      </c>
      <c r="F7" s="2" t="s">
        <v>501</v>
      </c>
      <c r="G7" s="2">
        <v>2007</v>
      </c>
      <c r="H7" s="2">
        <v>1</v>
      </c>
      <c r="I7" s="2">
        <v>0</v>
      </c>
      <c r="J7" s="2">
        <v>0</v>
      </c>
      <c r="K7" s="2">
        <v>0</v>
      </c>
      <c r="L7" s="2">
        <v>0</v>
      </c>
      <c r="M7" s="2">
        <v>0</v>
      </c>
      <c r="N7" s="2">
        <v>0</v>
      </c>
      <c r="O7" s="2">
        <v>1</v>
      </c>
      <c r="P7" s="2" t="s">
        <v>503</v>
      </c>
      <c r="Q7" s="2" t="s">
        <v>468</v>
      </c>
      <c r="R7" s="2" t="s">
        <v>462</v>
      </c>
    </row>
    <row r="8" spans="1:18" ht="15">
      <c r="A8" s="2">
        <v>1</v>
      </c>
      <c r="B8" s="2" t="s">
        <v>270</v>
      </c>
      <c r="C8" s="2" t="s">
        <v>271</v>
      </c>
      <c r="D8" s="2" t="s">
        <v>272</v>
      </c>
      <c r="E8" s="2" t="s">
        <v>269</v>
      </c>
      <c r="F8" s="7" t="s">
        <v>504</v>
      </c>
      <c r="G8" s="2">
        <v>2007</v>
      </c>
      <c r="H8" s="2">
        <v>1</v>
      </c>
      <c r="I8" s="2">
        <v>0</v>
      </c>
      <c r="J8" s="2">
        <v>0</v>
      </c>
      <c r="K8" s="2">
        <v>0</v>
      </c>
      <c r="L8" s="2">
        <v>0</v>
      </c>
      <c r="M8" s="2">
        <v>0</v>
      </c>
      <c r="N8" s="2">
        <v>0</v>
      </c>
      <c r="O8" s="2">
        <v>1</v>
      </c>
      <c r="P8" s="2" t="s">
        <v>505</v>
      </c>
      <c r="Q8" s="2" t="s">
        <v>468</v>
      </c>
      <c r="R8" s="2" t="s">
        <v>500</v>
      </c>
    </row>
    <row r="9" spans="1:18" ht="15">
      <c r="A9" s="2">
        <v>1</v>
      </c>
      <c r="B9" s="2" t="s">
        <v>273</v>
      </c>
      <c r="C9" s="2" t="s">
        <v>274</v>
      </c>
      <c r="D9" s="2" t="s">
        <v>757</v>
      </c>
      <c r="E9" s="2" t="s">
        <v>269</v>
      </c>
      <c r="F9" s="2" t="s">
        <v>506</v>
      </c>
      <c r="G9" s="2">
        <v>2007</v>
      </c>
      <c r="H9" s="2">
        <v>1</v>
      </c>
      <c r="I9" s="2">
        <v>0</v>
      </c>
      <c r="J9" s="2">
        <v>0</v>
      </c>
      <c r="K9" s="2">
        <v>0</v>
      </c>
      <c r="L9" s="2">
        <v>0</v>
      </c>
      <c r="M9" s="2">
        <v>0</v>
      </c>
      <c r="N9" s="2">
        <v>0</v>
      </c>
      <c r="O9" s="2">
        <v>1</v>
      </c>
      <c r="P9" s="2" t="s">
        <v>507</v>
      </c>
      <c r="Q9" s="2" t="s">
        <v>468</v>
      </c>
      <c r="R9" s="2" t="s">
        <v>462</v>
      </c>
    </row>
    <row r="10" spans="1:18" ht="15">
      <c r="A10" s="2">
        <v>1</v>
      </c>
      <c r="B10" s="2" t="s">
        <v>279</v>
      </c>
      <c r="C10" s="2" t="s">
        <v>280</v>
      </c>
      <c r="D10" s="2" t="s">
        <v>241</v>
      </c>
      <c r="E10" s="2" t="s">
        <v>269</v>
      </c>
      <c r="F10" s="2" t="s">
        <v>508</v>
      </c>
      <c r="G10" s="2">
        <v>2007</v>
      </c>
      <c r="H10" s="2">
        <v>0</v>
      </c>
      <c r="I10" s="2">
        <v>1</v>
      </c>
      <c r="J10" s="2">
        <v>0</v>
      </c>
      <c r="K10" s="2">
        <v>1</v>
      </c>
      <c r="L10" s="2">
        <v>0</v>
      </c>
      <c r="M10" s="2">
        <v>0</v>
      </c>
      <c r="N10" s="2" t="s">
        <v>487</v>
      </c>
      <c r="O10" s="2">
        <v>1</v>
      </c>
      <c r="P10" s="2" t="s">
        <v>509</v>
      </c>
      <c r="Q10" s="2" t="s">
        <v>466</v>
      </c>
      <c r="R10" s="2" t="s">
        <v>462</v>
      </c>
    </row>
    <row r="11" spans="1:13" ht="15">
      <c r="A11">
        <f>SUM(A2:A10)</f>
        <v>9</v>
      </c>
      <c r="H11">
        <f aca="true" t="shared" si="0" ref="H11:M11">SUM(H2:H10)</f>
        <v>4</v>
      </c>
      <c r="I11">
        <f t="shared" si="0"/>
        <v>5</v>
      </c>
      <c r="J11">
        <f t="shared" si="0"/>
        <v>0</v>
      </c>
      <c r="K11">
        <f t="shared" si="0"/>
        <v>2</v>
      </c>
      <c r="L11">
        <f t="shared" si="0"/>
        <v>3</v>
      </c>
      <c r="M11">
        <f t="shared" si="0"/>
        <v>0</v>
      </c>
    </row>
  </sheetData>
  <printOptions/>
  <pageMargins left="0.511811024" right="0.511811024" top="0.787401575" bottom="0.787401575" header="0.31496062" footer="0.31496062"/>
  <pageSetup orientation="portrait" paperSize="9"/>
</worksheet>
</file>

<file path=xl/worksheets/sheet7.xml><?xml version="1.0" encoding="utf-8"?>
<worksheet xmlns="http://schemas.openxmlformats.org/spreadsheetml/2006/main" xmlns:r="http://schemas.openxmlformats.org/officeDocument/2006/relationships">
  <dimension ref="A1:R9"/>
  <sheetViews>
    <sheetView workbookViewId="0" topLeftCell="J1">
      <selection activeCell="P3" sqref="P3"/>
    </sheetView>
  </sheetViews>
  <sheetFormatPr defaultColWidth="9.140625" defaultRowHeight="15"/>
  <cols>
    <col min="2" max="2" width="29.140625" style="0" customWidth="1"/>
    <col min="3" max="3" width="22.140625" style="0" customWidth="1"/>
    <col min="4" max="4" width="33.00390625" style="0" customWidth="1"/>
    <col min="9" max="9" width="17.57421875" style="0" customWidth="1"/>
    <col min="10" max="10" width="13.57421875" style="0" customWidth="1"/>
    <col min="14" max="14" width="22.8515625" style="0" customWidth="1"/>
    <col min="15" max="15" width="23.7109375" style="0" customWidth="1"/>
    <col min="16" max="16" width="20.421875" style="0" customWidth="1"/>
    <col min="17" max="17" width="12.28125" style="0" customWidth="1"/>
  </cols>
  <sheetData>
    <row r="1" spans="1:18" ht="15">
      <c r="A1" s="1" t="s">
        <v>18</v>
      </c>
      <c r="B1" s="1" t="s">
        <v>0</v>
      </c>
      <c r="C1" s="1" t="s">
        <v>1</v>
      </c>
      <c r="D1" s="1" t="s">
        <v>2</v>
      </c>
      <c r="E1" s="1" t="s">
        <v>4</v>
      </c>
      <c r="F1" s="1" t="s">
        <v>407</v>
      </c>
      <c r="G1" s="1" t="s">
        <v>3</v>
      </c>
      <c r="H1" s="9" t="s">
        <v>408</v>
      </c>
      <c r="I1" s="9" t="s">
        <v>409</v>
      </c>
      <c r="J1" s="9" t="s">
        <v>410</v>
      </c>
      <c r="K1" s="9" t="s">
        <v>411</v>
      </c>
      <c r="L1" s="9" t="s">
        <v>412</v>
      </c>
      <c r="M1" s="9" t="s">
        <v>413</v>
      </c>
      <c r="N1" s="9" t="s">
        <v>414</v>
      </c>
      <c r="O1" s="9" t="s">
        <v>415</v>
      </c>
      <c r="P1" s="9" t="s">
        <v>417</v>
      </c>
      <c r="Q1" s="9" t="s">
        <v>418</v>
      </c>
      <c r="R1" s="9" t="s">
        <v>420</v>
      </c>
    </row>
    <row r="2" spans="1:18" ht="15">
      <c r="A2" s="2">
        <v>1</v>
      </c>
      <c r="B2" s="2" t="s">
        <v>126</v>
      </c>
      <c r="C2" s="4" t="s">
        <v>128</v>
      </c>
      <c r="D2" s="2" t="s">
        <v>127</v>
      </c>
      <c r="E2" s="2" t="s">
        <v>122</v>
      </c>
      <c r="F2" s="2" t="s">
        <v>510</v>
      </c>
      <c r="G2" s="2">
        <v>2008</v>
      </c>
      <c r="H2" s="2">
        <v>0</v>
      </c>
      <c r="I2" s="2">
        <v>1</v>
      </c>
      <c r="J2" s="2">
        <v>0</v>
      </c>
      <c r="K2" s="2">
        <v>1</v>
      </c>
      <c r="L2" s="2">
        <v>0</v>
      </c>
      <c r="M2" s="2">
        <v>0</v>
      </c>
      <c r="N2" s="2" t="s">
        <v>487</v>
      </c>
      <c r="O2" s="2" t="s">
        <v>511</v>
      </c>
      <c r="P2" s="2" t="s">
        <v>474</v>
      </c>
      <c r="Q2" s="2" t="s">
        <v>468</v>
      </c>
      <c r="R2" s="2" t="s">
        <v>462</v>
      </c>
    </row>
    <row r="3" spans="1:18" ht="15">
      <c r="A3" s="2">
        <v>1</v>
      </c>
      <c r="B3" s="2" t="s">
        <v>132</v>
      </c>
      <c r="C3" s="4" t="s">
        <v>134</v>
      </c>
      <c r="D3" s="2" t="s">
        <v>133</v>
      </c>
      <c r="E3" s="2" t="s">
        <v>122</v>
      </c>
      <c r="F3" s="2" t="s">
        <v>512</v>
      </c>
      <c r="G3" s="2">
        <v>2008</v>
      </c>
      <c r="H3" s="2">
        <v>1</v>
      </c>
      <c r="I3" s="2">
        <v>0</v>
      </c>
      <c r="J3" s="2">
        <v>0</v>
      </c>
      <c r="K3" s="2">
        <v>0</v>
      </c>
      <c r="L3" s="2">
        <v>0</v>
      </c>
      <c r="M3" s="2">
        <v>0</v>
      </c>
      <c r="N3" s="2">
        <v>0</v>
      </c>
      <c r="O3" s="2" t="s">
        <v>515</v>
      </c>
      <c r="P3" s="2" t="s">
        <v>513</v>
      </c>
      <c r="Q3" s="2" t="s">
        <v>514</v>
      </c>
      <c r="R3" s="2" t="s">
        <v>462</v>
      </c>
    </row>
    <row r="4" spans="1:18" ht="15">
      <c r="A4" s="2">
        <v>1</v>
      </c>
      <c r="B4" s="2" t="s">
        <v>139</v>
      </c>
      <c r="C4" s="2" t="s">
        <v>140</v>
      </c>
      <c r="D4" s="2" t="s">
        <v>23</v>
      </c>
      <c r="E4" s="2" t="s">
        <v>137</v>
      </c>
      <c r="F4" s="7" t="s">
        <v>516</v>
      </c>
      <c r="G4" s="2">
        <v>2008</v>
      </c>
      <c r="H4" s="2">
        <v>0</v>
      </c>
      <c r="I4" s="2">
        <v>1</v>
      </c>
      <c r="J4" s="2">
        <v>0</v>
      </c>
      <c r="K4" s="2">
        <v>0</v>
      </c>
      <c r="L4" s="2">
        <v>1</v>
      </c>
      <c r="M4" s="2">
        <v>0</v>
      </c>
      <c r="N4" s="2" t="s">
        <v>464</v>
      </c>
      <c r="O4" s="2">
        <v>1</v>
      </c>
      <c r="P4" s="2"/>
      <c r="Q4" s="2" t="s">
        <v>468</v>
      </c>
      <c r="R4" s="2" t="s">
        <v>500</v>
      </c>
    </row>
    <row r="5" spans="1:18" ht="15">
      <c r="A5" s="2">
        <v>1</v>
      </c>
      <c r="B5" s="2" t="s">
        <v>146</v>
      </c>
      <c r="C5" s="4" t="s">
        <v>148</v>
      </c>
      <c r="D5" s="2" t="s">
        <v>147</v>
      </c>
      <c r="E5" s="2" t="s">
        <v>137</v>
      </c>
      <c r="F5" s="2" t="s">
        <v>517</v>
      </c>
      <c r="G5" s="2">
        <v>2008</v>
      </c>
      <c r="H5" s="2">
        <v>0</v>
      </c>
      <c r="I5" s="2">
        <v>0</v>
      </c>
      <c r="J5" s="2">
        <v>1</v>
      </c>
      <c r="K5" s="2">
        <v>0</v>
      </c>
      <c r="L5" s="2">
        <v>0</v>
      </c>
      <c r="M5" s="2">
        <v>0</v>
      </c>
      <c r="N5" s="2">
        <v>0</v>
      </c>
      <c r="O5" s="2">
        <v>1</v>
      </c>
      <c r="P5" s="2" t="s">
        <v>518</v>
      </c>
      <c r="Q5" s="2" t="s">
        <v>519</v>
      </c>
      <c r="R5" s="2" t="s">
        <v>462</v>
      </c>
    </row>
    <row r="6" spans="1:18" ht="15">
      <c r="A6" s="2">
        <v>1</v>
      </c>
      <c r="B6" s="2" t="s">
        <v>282</v>
      </c>
      <c r="C6" s="2" t="s">
        <v>284</v>
      </c>
      <c r="D6" s="2" t="s">
        <v>758</v>
      </c>
      <c r="E6" s="2" t="s">
        <v>281</v>
      </c>
      <c r="F6" s="2" t="s">
        <v>520</v>
      </c>
      <c r="G6" s="2">
        <v>2008</v>
      </c>
      <c r="H6" s="2">
        <v>0</v>
      </c>
      <c r="I6" s="2">
        <v>1</v>
      </c>
      <c r="J6" s="2">
        <v>0</v>
      </c>
      <c r="K6" s="2">
        <v>0</v>
      </c>
      <c r="L6" s="2">
        <v>1</v>
      </c>
      <c r="M6" s="2">
        <v>0</v>
      </c>
      <c r="N6" s="2" t="s">
        <v>738</v>
      </c>
      <c r="O6" s="2">
        <v>1</v>
      </c>
      <c r="P6" s="2" t="s">
        <v>521</v>
      </c>
      <c r="Q6" s="2" t="s">
        <v>468</v>
      </c>
      <c r="R6" s="2" t="s">
        <v>462</v>
      </c>
    </row>
    <row r="7" spans="1:18" ht="15">
      <c r="A7" s="2">
        <v>1</v>
      </c>
      <c r="B7" s="2" t="s">
        <v>285</v>
      </c>
      <c r="C7" s="2" t="s">
        <v>287</v>
      </c>
      <c r="D7" s="2" t="s">
        <v>759</v>
      </c>
      <c r="E7" s="2" t="s">
        <v>281</v>
      </c>
      <c r="F7" s="2" t="s">
        <v>522</v>
      </c>
      <c r="G7" s="2">
        <v>2008</v>
      </c>
      <c r="H7" s="2">
        <v>0</v>
      </c>
      <c r="I7" s="2">
        <v>1</v>
      </c>
      <c r="J7" s="2">
        <v>0</v>
      </c>
      <c r="K7" s="2">
        <v>0</v>
      </c>
      <c r="L7" s="2">
        <v>1</v>
      </c>
      <c r="M7" s="2">
        <v>0</v>
      </c>
      <c r="N7" s="2" t="s">
        <v>523</v>
      </c>
      <c r="O7" s="2">
        <v>1</v>
      </c>
      <c r="P7" s="2" t="s">
        <v>524</v>
      </c>
      <c r="Q7" s="2" t="s">
        <v>468</v>
      </c>
      <c r="R7" s="2" t="s">
        <v>462</v>
      </c>
    </row>
    <row r="8" spans="1:18" ht="15">
      <c r="A8" s="2">
        <v>1</v>
      </c>
      <c r="B8" s="2" t="s">
        <v>288</v>
      </c>
      <c r="C8" s="2" t="s">
        <v>289</v>
      </c>
      <c r="D8" s="2" t="s">
        <v>290</v>
      </c>
      <c r="E8" s="2" t="s">
        <v>281</v>
      </c>
      <c r="F8" s="2" t="s">
        <v>525</v>
      </c>
      <c r="G8" s="2">
        <v>2008</v>
      </c>
      <c r="H8" s="2">
        <v>0</v>
      </c>
      <c r="I8" s="2">
        <v>1</v>
      </c>
      <c r="J8" s="2">
        <v>0</v>
      </c>
      <c r="K8" s="2">
        <v>0</v>
      </c>
      <c r="L8" s="2">
        <v>0</v>
      </c>
      <c r="M8" s="2">
        <v>1</v>
      </c>
      <c r="N8" s="2" t="s">
        <v>526</v>
      </c>
      <c r="O8" s="2" t="s">
        <v>511</v>
      </c>
      <c r="P8" s="2"/>
      <c r="Q8" s="2" t="s">
        <v>527</v>
      </c>
      <c r="R8" s="2" t="s">
        <v>462</v>
      </c>
    </row>
    <row r="9" spans="1:13" ht="15">
      <c r="A9">
        <f>SUM(A2:A8)</f>
        <v>7</v>
      </c>
      <c r="H9">
        <f aca="true" t="shared" si="0" ref="H9:M9">SUM(H2:H8)</f>
        <v>1</v>
      </c>
      <c r="I9">
        <f t="shared" si="0"/>
        <v>5</v>
      </c>
      <c r="J9">
        <f t="shared" si="0"/>
        <v>1</v>
      </c>
      <c r="K9">
        <f t="shared" si="0"/>
        <v>1</v>
      </c>
      <c r="L9">
        <f t="shared" si="0"/>
        <v>3</v>
      </c>
      <c r="M9">
        <f t="shared" si="0"/>
        <v>1</v>
      </c>
    </row>
  </sheetData>
  <printOptions/>
  <pageMargins left="0.511811024" right="0.511811024" top="0.787401575" bottom="0.787401575" header="0.31496062" footer="0.31496062"/>
  <pageSetup orientation="portrait" paperSize="9"/>
</worksheet>
</file>

<file path=xl/worksheets/sheet8.xml><?xml version="1.0" encoding="utf-8"?>
<worksheet xmlns="http://schemas.openxmlformats.org/spreadsheetml/2006/main" xmlns:r="http://schemas.openxmlformats.org/officeDocument/2006/relationships">
  <dimension ref="A1:R10"/>
  <sheetViews>
    <sheetView workbookViewId="0" topLeftCell="N1">
      <selection activeCell="P3" sqref="P3"/>
    </sheetView>
  </sheetViews>
  <sheetFormatPr defaultColWidth="9.140625" defaultRowHeight="15"/>
  <cols>
    <col min="2" max="2" width="32.421875" style="0" customWidth="1"/>
    <col min="3" max="3" width="17.00390625" style="0" customWidth="1"/>
    <col min="4" max="4" width="54.421875" style="0" customWidth="1"/>
    <col min="9" max="9" width="17.57421875" style="0" customWidth="1"/>
    <col min="10" max="10" width="13.28125" style="0" customWidth="1"/>
    <col min="14" max="14" width="14.8515625" style="0" customWidth="1"/>
    <col min="15" max="15" width="16.421875" style="0" customWidth="1"/>
    <col min="16" max="16" width="36.57421875" style="0" customWidth="1"/>
    <col min="17" max="17" width="24.8515625" style="0" customWidth="1"/>
  </cols>
  <sheetData>
    <row r="1" spans="1:18" ht="15">
      <c r="A1" s="1" t="s">
        <v>18</v>
      </c>
      <c r="B1" s="1" t="s">
        <v>0</v>
      </c>
      <c r="C1" s="1" t="s">
        <v>1</v>
      </c>
      <c r="D1" s="1" t="s">
        <v>2</v>
      </c>
      <c r="E1" s="1" t="s">
        <v>4</v>
      </c>
      <c r="F1" s="1" t="s">
        <v>407</v>
      </c>
      <c r="G1" s="1" t="s">
        <v>3</v>
      </c>
      <c r="H1" s="9" t="s">
        <v>408</v>
      </c>
      <c r="I1" s="9" t="s">
        <v>409</v>
      </c>
      <c r="J1" s="9" t="s">
        <v>410</v>
      </c>
      <c r="K1" s="9" t="s">
        <v>411</v>
      </c>
      <c r="L1" s="9" t="s">
        <v>412</v>
      </c>
      <c r="M1" s="9" t="s">
        <v>413</v>
      </c>
      <c r="N1" s="9" t="s">
        <v>414</v>
      </c>
      <c r="O1" s="9" t="s">
        <v>415</v>
      </c>
      <c r="P1" s="9" t="s">
        <v>417</v>
      </c>
      <c r="Q1" s="9" t="s">
        <v>418</v>
      </c>
      <c r="R1" s="9" t="s">
        <v>420</v>
      </c>
    </row>
    <row r="2" spans="1:18" ht="15">
      <c r="A2" s="2">
        <v>1</v>
      </c>
      <c r="B2" s="2" t="s">
        <v>149</v>
      </c>
      <c r="C2" s="2"/>
      <c r="D2" s="2" t="s">
        <v>150</v>
      </c>
      <c r="E2" s="2" t="s">
        <v>151</v>
      </c>
      <c r="F2" s="2" t="s">
        <v>528</v>
      </c>
      <c r="G2" s="2">
        <v>2009</v>
      </c>
      <c r="H2" s="2">
        <v>0</v>
      </c>
      <c r="I2" s="2">
        <v>1</v>
      </c>
      <c r="J2" s="2">
        <v>0</v>
      </c>
      <c r="K2" s="2">
        <v>0</v>
      </c>
      <c r="L2" s="2">
        <v>1</v>
      </c>
      <c r="M2" s="2">
        <v>0</v>
      </c>
      <c r="N2" s="2" t="s">
        <v>744</v>
      </c>
      <c r="O2" s="2" t="s">
        <v>529</v>
      </c>
      <c r="P2" s="2" t="s">
        <v>790</v>
      </c>
      <c r="Q2" s="2" t="s">
        <v>530</v>
      </c>
      <c r="R2" s="2" t="s">
        <v>462</v>
      </c>
    </row>
    <row r="3" spans="1:18" ht="15">
      <c r="A3" s="2">
        <v>1</v>
      </c>
      <c r="B3" s="2" t="s">
        <v>158</v>
      </c>
      <c r="C3" s="4" t="s">
        <v>160</v>
      </c>
      <c r="D3" s="2" t="s">
        <v>159</v>
      </c>
      <c r="E3" s="2" t="s">
        <v>151</v>
      </c>
      <c r="F3" s="2" t="s">
        <v>531</v>
      </c>
      <c r="G3" s="2">
        <v>2009</v>
      </c>
      <c r="H3" s="2">
        <v>1</v>
      </c>
      <c r="I3" s="2">
        <v>0</v>
      </c>
      <c r="J3" s="2">
        <v>0</v>
      </c>
      <c r="K3" s="2">
        <v>0</v>
      </c>
      <c r="L3" s="2">
        <v>0</v>
      </c>
      <c r="M3" s="2">
        <v>0</v>
      </c>
      <c r="N3" s="2">
        <v>0</v>
      </c>
      <c r="O3" s="2">
        <v>1</v>
      </c>
      <c r="P3" s="2" t="s">
        <v>532</v>
      </c>
      <c r="Q3" s="2" t="s">
        <v>481</v>
      </c>
      <c r="R3" s="2" t="s">
        <v>462</v>
      </c>
    </row>
    <row r="4" spans="1:18" ht="15">
      <c r="A4" s="2">
        <v>1</v>
      </c>
      <c r="B4" s="2" t="s">
        <v>161</v>
      </c>
      <c r="C4" s="4" t="s">
        <v>162</v>
      </c>
      <c r="D4" s="2" t="s">
        <v>163</v>
      </c>
      <c r="E4" s="2" t="s">
        <v>164</v>
      </c>
      <c r="F4" s="2" t="s">
        <v>533</v>
      </c>
      <c r="G4" s="2">
        <v>2009</v>
      </c>
      <c r="H4" s="2">
        <v>0</v>
      </c>
      <c r="I4" s="2">
        <v>1</v>
      </c>
      <c r="J4" s="2">
        <v>0</v>
      </c>
      <c r="K4" s="2">
        <v>0</v>
      </c>
      <c r="L4" s="2">
        <v>1</v>
      </c>
      <c r="M4" s="2">
        <v>0</v>
      </c>
      <c r="N4" s="2" t="s">
        <v>738</v>
      </c>
      <c r="O4" s="2">
        <v>2</v>
      </c>
      <c r="P4" s="2" t="s">
        <v>534</v>
      </c>
      <c r="Q4" s="2" t="s">
        <v>535</v>
      </c>
      <c r="R4" s="2" t="s">
        <v>462</v>
      </c>
    </row>
    <row r="5" spans="1:18" ht="15">
      <c r="A5" s="2">
        <v>1</v>
      </c>
      <c r="B5" s="2" t="s">
        <v>167</v>
      </c>
      <c r="C5" s="2" t="s">
        <v>168</v>
      </c>
      <c r="D5" s="2" t="s">
        <v>169</v>
      </c>
      <c r="E5" s="2" t="s">
        <v>164</v>
      </c>
      <c r="F5" s="2" t="s">
        <v>536</v>
      </c>
      <c r="G5" s="2">
        <v>2009</v>
      </c>
      <c r="H5" s="2">
        <v>0</v>
      </c>
      <c r="I5" s="2">
        <v>1</v>
      </c>
      <c r="J5" s="2">
        <v>0</v>
      </c>
      <c r="K5" s="2">
        <v>1</v>
      </c>
      <c r="L5" s="2">
        <v>0</v>
      </c>
      <c r="M5" s="2">
        <v>0</v>
      </c>
      <c r="N5" s="2" t="s">
        <v>487</v>
      </c>
      <c r="O5" s="2">
        <v>2</v>
      </c>
      <c r="P5" s="2" t="s">
        <v>791</v>
      </c>
      <c r="Q5" s="2" t="s">
        <v>537</v>
      </c>
      <c r="R5" s="2" t="s">
        <v>462</v>
      </c>
    </row>
    <row r="6" spans="1:18" ht="15">
      <c r="A6" s="2">
        <v>1</v>
      </c>
      <c r="B6" s="2" t="s">
        <v>294</v>
      </c>
      <c r="C6" s="2" t="s">
        <v>296</v>
      </c>
      <c r="D6" s="2" t="s">
        <v>295</v>
      </c>
      <c r="E6" s="2" t="s">
        <v>297</v>
      </c>
      <c r="F6" s="2" t="s">
        <v>538</v>
      </c>
      <c r="G6" s="2">
        <v>2009</v>
      </c>
      <c r="H6" s="2">
        <v>0</v>
      </c>
      <c r="I6" s="2">
        <v>1</v>
      </c>
      <c r="J6" s="2">
        <v>0</v>
      </c>
      <c r="K6" s="2">
        <v>0</v>
      </c>
      <c r="L6" s="2">
        <v>1</v>
      </c>
      <c r="M6" s="2">
        <v>0</v>
      </c>
      <c r="N6" s="2" t="s">
        <v>523</v>
      </c>
      <c r="O6" s="2">
        <v>1</v>
      </c>
      <c r="P6" s="2" t="s">
        <v>539</v>
      </c>
      <c r="Q6" s="2" t="s">
        <v>481</v>
      </c>
      <c r="R6" s="2" t="s">
        <v>462</v>
      </c>
    </row>
    <row r="7" spans="1:18" ht="15">
      <c r="A7" s="2">
        <v>1</v>
      </c>
      <c r="B7" s="2" t="s">
        <v>298</v>
      </c>
      <c r="C7" s="2" t="s">
        <v>299</v>
      </c>
      <c r="D7" s="2" t="s">
        <v>760</v>
      </c>
      <c r="E7" s="2" t="s">
        <v>297</v>
      </c>
      <c r="F7" s="7" t="s">
        <v>540</v>
      </c>
      <c r="G7" s="2">
        <v>2009</v>
      </c>
      <c r="H7" s="2">
        <v>1</v>
      </c>
      <c r="I7" s="2">
        <v>0</v>
      </c>
      <c r="J7" s="2">
        <v>0</v>
      </c>
      <c r="K7" s="2">
        <v>0</v>
      </c>
      <c r="L7" s="2">
        <v>0</v>
      </c>
      <c r="M7" s="2">
        <v>0</v>
      </c>
      <c r="N7" s="2">
        <v>0</v>
      </c>
      <c r="O7" s="2">
        <v>1</v>
      </c>
      <c r="P7" s="2" t="s">
        <v>792</v>
      </c>
      <c r="Q7" s="2" t="s">
        <v>468</v>
      </c>
      <c r="R7" s="2" t="s">
        <v>500</v>
      </c>
    </row>
    <row r="8" spans="1:18" ht="15">
      <c r="A8" s="2">
        <v>1</v>
      </c>
      <c r="B8" s="2" t="s">
        <v>300</v>
      </c>
      <c r="C8" s="2" t="s">
        <v>302</v>
      </c>
      <c r="D8" s="1" t="s">
        <v>761</v>
      </c>
      <c r="E8" s="2" t="s">
        <v>297</v>
      </c>
      <c r="F8" s="2" t="s">
        <v>541</v>
      </c>
      <c r="G8" s="2">
        <v>2009</v>
      </c>
      <c r="H8" s="2">
        <v>0</v>
      </c>
      <c r="I8" s="2">
        <v>1</v>
      </c>
      <c r="J8" s="2">
        <v>0</v>
      </c>
      <c r="K8" s="2">
        <v>0</v>
      </c>
      <c r="L8" s="2">
        <v>1</v>
      </c>
      <c r="M8" s="2">
        <v>0</v>
      </c>
      <c r="N8" s="2" t="s">
        <v>494</v>
      </c>
      <c r="O8" s="2">
        <v>1</v>
      </c>
      <c r="P8" s="2" t="s">
        <v>542</v>
      </c>
      <c r="Q8" s="2" t="s">
        <v>468</v>
      </c>
      <c r="R8" s="2" t="s">
        <v>462</v>
      </c>
    </row>
    <row r="9" spans="1:18" ht="15">
      <c r="A9" s="2">
        <v>1</v>
      </c>
      <c r="B9" s="2" t="s">
        <v>306</v>
      </c>
      <c r="C9" s="2" t="s">
        <v>308</v>
      </c>
      <c r="D9" s="2" t="s">
        <v>762</v>
      </c>
      <c r="E9" s="2" t="s">
        <v>297</v>
      </c>
      <c r="F9" s="2" t="s">
        <v>543</v>
      </c>
      <c r="G9" s="2">
        <v>2009</v>
      </c>
      <c r="H9" s="2">
        <v>0</v>
      </c>
      <c r="I9" s="2">
        <v>1</v>
      </c>
      <c r="J9" s="2">
        <v>0</v>
      </c>
      <c r="K9" s="2">
        <v>0</v>
      </c>
      <c r="L9" s="2">
        <v>1</v>
      </c>
      <c r="M9" s="2">
        <v>0</v>
      </c>
      <c r="N9" s="2" t="s">
        <v>494</v>
      </c>
      <c r="O9" s="2">
        <v>1</v>
      </c>
      <c r="P9" s="2" t="s">
        <v>544</v>
      </c>
      <c r="Q9" s="2" t="s">
        <v>468</v>
      </c>
      <c r="R9" s="2" t="s">
        <v>462</v>
      </c>
    </row>
    <row r="10" spans="1:13" ht="15">
      <c r="A10">
        <f>SUM(A2:A9)</f>
        <v>8</v>
      </c>
      <c r="H10">
        <f aca="true" t="shared" si="0" ref="H10:M10">SUM(H2:H9)</f>
        <v>2</v>
      </c>
      <c r="I10">
        <f t="shared" si="0"/>
        <v>6</v>
      </c>
      <c r="J10">
        <f t="shared" si="0"/>
        <v>0</v>
      </c>
      <c r="K10">
        <f t="shared" si="0"/>
        <v>1</v>
      </c>
      <c r="L10">
        <f t="shared" si="0"/>
        <v>5</v>
      </c>
      <c r="M10">
        <f t="shared" si="0"/>
        <v>0</v>
      </c>
    </row>
  </sheetData>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dimension ref="A1:R18"/>
  <sheetViews>
    <sheetView workbookViewId="0" topLeftCell="N4">
      <selection activeCell="W18" sqref="W18"/>
    </sheetView>
  </sheetViews>
  <sheetFormatPr defaultColWidth="9.140625" defaultRowHeight="15"/>
  <cols>
    <col min="2" max="2" width="32.57421875" style="0" customWidth="1"/>
    <col min="3" max="3" width="23.140625" style="0" customWidth="1"/>
    <col min="4" max="4" width="32.140625" style="0" customWidth="1"/>
    <col min="9" max="9" width="20.7109375" style="0" customWidth="1"/>
    <col min="14" max="14" width="25.28125" style="0" customWidth="1"/>
    <col min="15" max="15" width="14.140625" style="0" customWidth="1"/>
    <col min="16" max="16" width="28.00390625" style="0" customWidth="1"/>
    <col min="17" max="17" width="15.8515625" style="0" customWidth="1"/>
  </cols>
  <sheetData>
    <row r="1" spans="1:18" ht="15">
      <c r="A1" s="1" t="s">
        <v>18</v>
      </c>
      <c r="B1" s="1" t="s">
        <v>0</v>
      </c>
      <c r="C1" s="1" t="s">
        <v>1</v>
      </c>
      <c r="D1" s="1" t="s">
        <v>2</v>
      </c>
      <c r="E1" s="1" t="s">
        <v>4</v>
      </c>
      <c r="F1" s="1" t="s">
        <v>407</v>
      </c>
      <c r="G1" s="1" t="s">
        <v>3</v>
      </c>
      <c r="H1" s="9" t="s">
        <v>408</v>
      </c>
      <c r="I1" s="9" t="s">
        <v>409</v>
      </c>
      <c r="J1" s="9" t="s">
        <v>410</v>
      </c>
      <c r="K1" s="9" t="s">
        <v>411</v>
      </c>
      <c r="L1" s="9" t="s">
        <v>412</v>
      </c>
      <c r="M1" s="9" t="s">
        <v>413</v>
      </c>
      <c r="N1" s="9" t="s">
        <v>414</v>
      </c>
      <c r="O1" s="9" t="s">
        <v>415</v>
      </c>
      <c r="P1" s="9" t="s">
        <v>417</v>
      </c>
      <c r="Q1" s="9" t="s">
        <v>418</v>
      </c>
      <c r="R1" s="9" t="s">
        <v>420</v>
      </c>
    </row>
    <row r="2" spans="1:18" ht="15">
      <c r="A2" s="2">
        <v>1</v>
      </c>
      <c r="B2" s="2" t="s">
        <v>170</v>
      </c>
      <c r="C2" s="2" t="s">
        <v>171</v>
      </c>
      <c r="D2" s="2" t="s">
        <v>545</v>
      </c>
      <c r="E2" s="2" t="s">
        <v>173</v>
      </c>
      <c r="F2" s="2" t="s">
        <v>546</v>
      </c>
      <c r="G2" s="2">
        <v>2010</v>
      </c>
      <c r="H2" s="2">
        <v>1</v>
      </c>
      <c r="I2" s="2">
        <v>0</v>
      </c>
      <c r="J2" s="2">
        <v>0</v>
      </c>
      <c r="K2" s="2">
        <v>0</v>
      </c>
      <c r="L2" s="2">
        <v>0</v>
      </c>
      <c r="M2" s="2">
        <v>0</v>
      </c>
      <c r="N2" s="2">
        <v>0</v>
      </c>
      <c r="O2" s="2">
        <v>2</v>
      </c>
      <c r="P2" s="2" t="s">
        <v>547</v>
      </c>
      <c r="Q2" s="2" t="s">
        <v>527</v>
      </c>
      <c r="R2" s="2" t="s">
        <v>462</v>
      </c>
    </row>
    <row r="3" spans="1:18" ht="15">
      <c r="A3" s="2">
        <v>1</v>
      </c>
      <c r="B3" s="2" t="s">
        <v>174</v>
      </c>
      <c r="C3" s="2" t="s">
        <v>175</v>
      </c>
      <c r="D3" s="2" t="s">
        <v>763</v>
      </c>
      <c r="E3" s="2" t="s">
        <v>173</v>
      </c>
      <c r="F3" s="2" t="s">
        <v>548</v>
      </c>
      <c r="G3" s="2">
        <v>2010</v>
      </c>
      <c r="H3" s="2">
        <v>0</v>
      </c>
      <c r="I3" s="2">
        <v>1</v>
      </c>
      <c r="J3" s="2">
        <v>0</v>
      </c>
      <c r="K3" s="2">
        <v>0</v>
      </c>
      <c r="L3" s="2">
        <v>1</v>
      </c>
      <c r="M3" s="2">
        <v>0</v>
      </c>
      <c r="N3" s="2" t="s">
        <v>464</v>
      </c>
      <c r="O3" s="2">
        <v>2</v>
      </c>
      <c r="P3" s="2" t="s">
        <v>793</v>
      </c>
      <c r="Q3" s="2" t="s">
        <v>550</v>
      </c>
      <c r="R3" s="2" t="s">
        <v>462</v>
      </c>
    </row>
    <row r="4" spans="1:18" ht="15">
      <c r="A4" s="2">
        <v>1</v>
      </c>
      <c r="B4" s="2" t="s">
        <v>177</v>
      </c>
      <c r="C4" s="2" t="s">
        <v>179</v>
      </c>
      <c r="D4" s="2" t="s">
        <v>764</v>
      </c>
      <c r="E4" s="2" t="s">
        <v>173</v>
      </c>
      <c r="F4" s="2" t="s">
        <v>551</v>
      </c>
      <c r="G4" s="2">
        <v>2010</v>
      </c>
      <c r="H4" s="2">
        <v>0</v>
      </c>
      <c r="I4" s="2">
        <v>1</v>
      </c>
      <c r="J4" s="2">
        <v>0</v>
      </c>
      <c r="K4" s="2">
        <v>0</v>
      </c>
      <c r="L4" s="2">
        <v>1</v>
      </c>
      <c r="M4" s="2">
        <v>0</v>
      </c>
      <c r="N4" s="2" t="s">
        <v>738</v>
      </c>
      <c r="O4" s="2">
        <v>1</v>
      </c>
      <c r="P4" s="2" t="s">
        <v>552</v>
      </c>
      <c r="Q4" s="2" t="s">
        <v>553</v>
      </c>
      <c r="R4" s="2" t="s">
        <v>462</v>
      </c>
    </row>
    <row r="5" spans="1:18" ht="15">
      <c r="A5" s="2">
        <v>1</v>
      </c>
      <c r="B5" s="2" t="s">
        <v>180</v>
      </c>
      <c r="C5" s="4" t="s">
        <v>182</v>
      </c>
      <c r="D5" s="2" t="s">
        <v>765</v>
      </c>
      <c r="E5" s="2" t="s">
        <v>173</v>
      </c>
      <c r="F5" s="2" t="s">
        <v>554</v>
      </c>
      <c r="G5" s="2">
        <v>2010</v>
      </c>
      <c r="H5" s="2">
        <v>0</v>
      </c>
      <c r="I5" s="2">
        <v>1</v>
      </c>
      <c r="J5" s="2">
        <v>0</v>
      </c>
      <c r="K5" s="2">
        <v>0</v>
      </c>
      <c r="L5" s="2">
        <v>0</v>
      </c>
      <c r="M5" s="2">
        <v>1</v>
      </c>
      <c r="N5" s="2" t="s">
        <v>742</v>
      </c>
      <c r="O5" s="2">
        <v>1</v>
      </c>
      <c r="P5" s="2" t="s">
        <v>794</v>
      </c>
      <c r="Q5" s="2" t="s">
        <v>527</v>
      </c>
      <c r="R5" s="2" t="s">
        <v>462</v>
      </c>
    </row>
    <row r="6" spans="1:18" ht="15">
      <c r="A6" s="2">
        <v>1</v>
      </c>
      <c r="B6" s="2" t="s">
        <v>183</v>
      </c>
      <c r="C6" s="2" t="s">
        <v>185</v>
      </c>
      <c r="D6" s="2" t="s">
        <v>766</v>
      </c>
      <c r="E6" s="2" t="s">
        <v>173</v>
      </c>
      <c r="F6" s="2" t="s">
        <v>555</v>
      </c>
      <c r="G6" s="2">
        <v>2010</v>
      </c>
      <c r="H6" s="2">
        <v>1</v>
      </c>
      <c r="I6" s="2">
        <v>0</v>
      </c>
      <c r="J6" s="2">
        <v>0</v>
      </c>
      <c r="K6" s="2">
        <v>0</v>
      </c>
      <c r="L6" s="2">
        <v>0</v>
      </c>
      <c r="M6" s="2">
        <v>0</v>
      </c>
      <c r="N6" s="2">
        <v>0</v>
      </c>
      <c r="O6" s="2">
        <v>1</v>
      </c>
      <c r="P6" s="2" t="s">
        <v>556</v>
      </c>
      <c r="Q6" s="2" t="s">
        <v>468</v>
      </c>
      <c r="R6" s="2" t="s">
        <v>462</v>
      </c>
    </row>
    <row r="7" spans="1:18" ht="15">
      <c r="A7" s="2">
        <v>1</v>
      </c>
      <c r="B7" s="2" t="s">
        <v>186</v>
      </c>
      <c r="C7" s="4" t="s">
        <v>189</v>
      </c>
      <c r="D7" s="2" t="s">
        <v>767</v>
      </c>
      <c r="E7" s="2" t="s">
        <v>188</v>
      </c>
      <c r="F7" s="2" t="s">
        <v>557</v>
      </c>
      <c r="G7" s="2">
        <v>2010</v>
      </c>
      <c r="H7" s="2">
        <v>0</v>
      </c>
      <c r="I7" s="2">
        <v>1</v>
      </c>
      <c r="J7" s="2">
        <v>0</v>
      </c>
      <c r="K7" s="2">
        <v>1</v>
      </c>
      <c r="L7" s="2">
        <v>0</v>
      </c>
      <c r="M7" s="2">
        <v>0</v>
      </c>
      <c r="N7" s="2" t="s">
        <v>558</v>
      </c>
      <c r="O7" s="2">
        <v>1</v>
      </c>
      <c r="P7" s="2" t="s">
        <v>795</v>
      </c>
      <c r="Q7" s="2" t="s">
        <v>468</v>
      </c>
      <c r="R7" s="2" t="s">
        <v>462</v>
      </c>
    </row>
    <row r="8" spans="1:18" ht="15">
      <c r="A8" s="2">
        <v>1</v>
      </c>
      <c r="B8" s="2" t="s">
        <v>196</v>
      </c>
      <c r="C8" s="2" t="s">
        <v>198</v>
      </c>
      <c r="D8" s="2" t="s">
        <v>197</v>
      </c>
      <c r="E8" s="2" t="s">
        <v>188</v>
      </c>
      <c r="F8" s="2" t="s">
        <v>559</v>
      </c>
      <c r="G8" s="2">
        <v>2010</v>
      </c>
      <c r="H8" s="2">
        <v>0</v>
      </c>
      <c r="I8" s="2">
        <v>1</v>
      </c>
      <c r="J8" s="2">
        <v>0</v>
      </c>
      <c r="K8" s="2">
        <v>0</v>
      </c>
      <c r="L8" s="2">
        <v>1</v>
      </c>
      <c r="M8" s="2">
        <v>0</v>
      </c>
      <c r="N8" s="2" t="s">
        <v>738</v>
      </c>
      <c r="O8" s="2">
        <v>2</v>
      </c>
      <c r="P8" s="2" t="s">
        <v>796</v>
      </c>
      <c r="Q8" s="2" t="s">
        <v>560</v>
      </c>
      <c r="R8" s="2" t="s">
        <v>462</v>
      </c>
    </row>
    <row r="9" spans="1:18" ht="15">
      <c r="A9" s="2">
        <v>1</v>
      </c>
      <c r="B9" s="2" t="s">
        <v>312</v>
      </c>
      <c r="C9" s="2" t="s">
        <v>313</v>
      </c>
      <c r="D9" s="2" t="s">
        <v>768</v>
      </c>
      <c r="E9" s="2" t="s">
        <v>314</v>
      </c>
      <c r="F9" s="2" t="s">
        <v>561</v>
      </c>
      <c r="G9" s="2">
        <v>2010</v>
      </c>
      <c r="H9" s="2">
        <v>0</v>
      </c>
      <c r="I9" s="2">
        <v>1</v>
      </c>
      <c r="J9" s="2">
        <v>0</v>
      </c>
      <c r="K9" s="2">
        <v>0</v>
      </c>
      <c r="L9" s="2">
        <v>1</v>
      </c>
      <c r="M9" s="2">
        <v>0</v>
      </c>
      <c r="N9" s="2" t="s">
        <v>523</v>
      </c>
      <c r="O9" s="2">
        <v>1</v>
      </c>
      <c r="P9" s="2" t="s">
        <v>562</v>
      </c>
      <c r="Q9" s="2" t="s">
        <v>468</v>
      </c>
      <c r="R9" s="2" t="s">
        <v>462</v>
      </c>
    </row>
    <row r="10" spans="1:18" ht="15">
      <c r="A10" s="2">
        <v>1</v>
      </c>
      <c r="B10" s="2" t="s">
        <v>315</v>
      </c>
      <c r="C10" s="2" t="s">
        <v>318</v>
      </c>
      <c r="D10" s="2" t="s">
        <v>316</v>
      </c>
      <c r="E10" s="2" t="s">
        <v>314</v>
      </c>
      <c r="F10" s="2" t="s">
        <v>563</v>
      </c>
      <c r="G10" s="2">
        <v>2010</v>
      </c>
      <c r="H10" s="2">
        <v>0</v>
      </c>
      <c r="I10" s="2">
        <v>1</v>
      </c>
      <c r="J10" s="2">
        <v>0</v>
      </c>
      <c r="K10" s="2">
        <v>0</v>
      </c>
      <c r="L10" s="2">
        <v>1</v>
      </c>
      <c r="M10" s="2">
        <v>0</v>
      </c>
      <c r="N10" s="2" t="s">
        <v>738</v>
      </c>
      <c r="O10" s="2">
        <v>1</v>
      </c>
      <c r="P10" s="2" t="s">
        <v>562</v>
      </c>
      <c r="Q10" s="2" t="s">
        <v>468</v>
      </c>
      <c r="R10" s="2" t="s">
        <v>462</v>
      </c>
    </row>
    <row r="11" spans="1:18" ht="15">
      <c r="A11" s="2">
        <v>1</v>
      </c>
      <c r="B11" s="2" t="s">
        <v>325</v>
      </c>
      <c r="C11" s="2" t="s">
        <v>327</v>
      </c>
      <c r="D11" s="2" t="s">
        <v>769</v>
      </c>
      <c r="E11" s="2" t="s">
        <v>314</v>
      </c>
      <c r="F11" s="2" t="s">
        <v>564</v>
      </c>
      <c r="G11" s="2">
        <v>2010</v>
      </c>
      <c r="H11" s="2">
        <v>0</v>
      </c>
      <c r="I11" s="2">
        <v>1</v>
      </c>
      <c r="J11" s="2">
        <v>0</v>
      </c>
      <c r="K11" s="2">
        <v>0</v>
      </c>
      <c r="L11" s="2">
        <v>1</v>
      </c>
      <c r="M11" s="2">
        <v>0</v>
      </c>
      <c r="N11" s="2" t="s">
        <v>738</v>
      </c>
      <c r="O11" s="2">
        <v>1</v>
      </c>
      <c r="P11" s="2" t="s">
        <v>565</v>
      </c>
      <c r="Q11" s="2" t="s">
        <v>468</v>
      </c>
      <c r="R11" s="2" t="s">
        <v>462</v>
      </c>
    </row>
    <row r="12" spans="1:18" ht="15">
      <c r="A12" s="2">
        <v>1</v>
      </c>
      <c r="B12" s="2" t="s">
        <v>328</v>
      </c>
      <c r="C12" s="2" t="s">
        <v>330</v>
      </c>
      <c r="D12" s="2" t="s">
        <v>770</v>
      </c>
      <c r="E12" s="2" t="s">
        <v>314</v>
      </c>
      <c r="F12" s="2" t="s">
        <v>567</v>
      </c>
      <c r="G12" s="2">
        <v>2010</v>
      </c>
      <c r="H12" s="2">
        <v>0</v>
      </c>
      <c r="I12" s="2">
        <v>1</v>
      </c>
      <c r="J12" s="2">
        <v>0</v>
      </c>
      <c r="K12" s="2">
        <v>0</v>
      </c>
      <c r="L12" s="2">
        <v>1</v>
      </c>
      <c r="M12" s="2">
        <v>0</v>
      </c>
      <c r="N12" s="2" t="s">
        <v>568</v>
      </c>
      <c r="O12" s="2">
        <v>1</v>
      </c>
      <c r="P12" s="2" t="s">
        <v>566</v>
      </c>
      <c r="Q12" s="2" t="s">
        <v>468</v>
      </c>
      <c r="R12" s="2" t="s">
        <v>462</v>
      </c>
    </row>
    <row r="13" spans="1:18" ht="15">
      <c r="A13" s="2">
        <v>1</v>
      </c>
      <c r="B13" s="2" t="s">
        <v>331</v>
      </c>
      <c r="C13" s="2" t="s">
        <v>333</v>
      </c>
      <c r="D13" s="2" t="s">
        <v>771</v>
      </c>
      <c r="E13" s="2" t="s">
        <v>314</v>
      </c>
      <c r="F13" s="2" t="s">
        <v>570</v>
      </c>
      <c r="G13" s="2">
        <v>2010</v>
      </c>
      <c r="H13" s="2">
        <v>0</v>
      </c>
      <c r="I13" s="2">
        <v>1</v>
      </c>
      <c r="J13" s="2">
        <v>0</v>
      </c>
      <c r="K13" s="2">
        <v>0</v>
      </c>
      <c r="L13" s="2">
        <v>1</v>
      </c>
      <c r="M13" s="2">
        <v>0</v>
      </c>
      <c r="N13" s="2" t="s">
        <v>569</v>
      </c>
      <c r="O13" s="2">
        <v>1</v>
      </c>
      <c r="P13" s="2" t="s">
        <v>454</v>
      </c>
      <c r="Q13" s="2" t="s">
        <v>468</v>
      </c>
      <c r="R13" s="2" t="s">
        <v>462</v>
      </c>
    </row>
    <row r="14" spans="1:18" ht="15">
      <c r="A14" s="2">
        <v>1</v>
      </c>
      <c r="B14" s="2" t="s">
        <v>334</v>
      </c>
      <c r="C14" s="2" t="s">
        <v>336</v>
      </c>
      <c r="D14" s="2" t="s">
        <v>335</v>
      </c>
      <c r="E14" s="2" t="s">
        <v>314</v>
      </c>
      <c r="F14" s="2" t="s">
        <v>571</v>
      </c>
      <c r="G14" s="2">
        <v>2010</v>
      </c>
      <c r="H14" s="2">
        <v>0</v>
      </c>
      <c r="I14" s="2">
        <v>1</v>
      </c>
      <c r="J14" s="2">
        <v>0</v>
      </c>
      <c r="K14" s="2">
        <v>0</v>
      </c>
      <c r="L14" s="2">
        <v>1</v>
      </c>
      <c r="M14" s="2">
        <v>0</v>
      </c>
      <c r="N14" s="2" t="s">
        <v>738</v>
      </c>
      <c r="O14" s="2">
        <v>1</v>
      </c>
      <c r="P14" s="2" t="s">
        <v>572</v>
      </c>
      <c r="Q14" s="2" t="s">
        <v>468</v>
      </c>
      <c r="R14" s="2" t="s">
        <v>462</v>
      </c>
    </row>
    <row r="15" spans="1:18" ht="15">
      <c r="A15" s="2">
        <v>1</v>
      </c>
      <c r="B15" s="2" t="s">
        <v>337</v>
      </c>
      <c r="C15" s="4" t="s">
        <v>339</v>
      </c>
      <c r="D15" s="2" t="s">
        <v>338</v>
      </c>
      <c r="E15" s="2" t="s">
        <v>314</v>
      </c>
      <c r="F15" s="2" t="s">
        <v>574</v>
      </c>
      <c r="G15" s="2">
        <v>2010</v>
      </c>
      <c r="H15" s="2">
        <v>0</v>
      </c>
      <c r="I15" s="2">
        <v>1</v>
      </c>
      <c r="J15" s="2">
        <v>0</v>
      </c>
      <c r="K15" s="2">
        <v>0</v>
      </c>
      <c r="L15" s="2">
        <v>1</v>
      </c>
      <c r="M15" s="2">
        <v>0</v>
      </c>
      <c r="N15" s="2" t="s">
        <v>575</v>
      </c>
      <c r="O15" s="2">
        <v>1</v>
      </c>
      <c r="P15" s="2" t="s">
        <v>573</v>
      </c>
      <c r="Q15" s="2" t="s">
        <v>468</v>
      </c>
      <c r="R15" s="2" t="s">
        <v>462</v>
      </c>
    </row>
    <row r="16" spans="1:18" ht="15">
      <c r="A16" s="2">
        <v>1</v>
      </c>
      <c r="B16" s="2" t="s">
        <v>340</v>
      </c>
      <c r="C16" s="4" t="s">
        <v>342</v>
      </c>
      <c r="D16" s="2" t="s">
        <v>772</v>
      </c>
      <c r="E16" s="2" t="s">
        <v>314</v>
      </c>
      <c r="F16" s="2" t="s">
        <v>576</v>
      </c>
      <c r="G16" s="2">
        <v>2010</v>
      </c>
      <c r="H16" s="2">
        <v>1</v>
      </c>
      <c r="I16" s="2">
        <v>0</v>
      </c>
      <c r="J16" s="2">
        <v>0</v>
      </c>
      <c r="K16" s="2">
        <v>0</v>
      </c>
      <c r="L16" s="2">
        <v>0</v>
      </c>
      <c r="M16" s="2">
        <v>0</v>
      </c>
      <c r="N16" s="2">
        <v>0</v>
      </c>
      <c r="O16" s="2">
        <v>1</v>
      </c>
      <c r="P16" s="2" t="s">
        <v>577</v>
      </c>
      <c r="Q16" s="2" t="s">
        <v>468</v>
      </c>
      <c r="R16" s="2" t="s">
        <v>462</v>
      </c>
    </row>
    <row r="17" spans="1:18" ht="15">
      <c r="A17" s="2">
        <v>1</v>
      </c>
      <c r="B17" s="2" t="s">
        <v>343</v>
      </c>
      <c r="C17" s="2" t="s">
        <v>345</v>
      </c>
      <c r="D17" s="2" t="s">
        <v>344</v>
      </c>
      <c r="E17" s="2" t="s">
        <v>314</v>
      </c>
      <c r="F17" s="2" t="s">
        <v>579</v>
      </c>
      <c r="G17" s="2">
        <v>2010</v>
      </c>
      <c r="H17" s="2">
        <v>1</v>
      </c>
      <c r="I17" s="2">
        <v>0</v>
      </c>
      <c r="J17" s="2"/>
      <c r="K17" s="2">
        <v>0</v>
      </c>
      <c r="L17" s="2">
        <v>0</v>
      </c>
      <c r="M17" s="2">
        <v>0</v>
      </c>
      <c r="N17" s="2">
        <v>0</v>
      </c>
      <c r="O17" s="2">
        <v>1</v>
      </c>
      <c r="P17" s="2" t="s">
        <v>578</v>
      </c>
      <c r="Q17" s="2" t="s">
        <v>468</v>
      </c>
      <c r="R17" s="2" t="s">
        <v>462</v>
      </c>
    </row>
    <row r="18" spans="1:13" ht="15">
      <c r="A18">
        <f>SUM(A2:A17)</f>
        <v>16</v>
      </c>
      <c r="H18">
        <f aca="true" t="shared" si="0" ref="H18:M18">SUM(H2:H17)</f>
        <v>4</v>
      </c>
      <c r="I18">
        <f t="shared" si="0"/>
        <v>12</v>
      </c>
      <c r="J18">
        <f t="shared" si="0"/>
        <v>0</v>
      </c>
      <c r="K18">
        <f t="shared" si="0"/>
        <v>1</v>
      </c>
      <c r="L18">
        <f t="shared" si="0"/>
        <v>10</v>
      </c>
      <c r="M18">
        <f t="shared" si="0"/>
        <v>1</v>
      </c>
    </row>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Teodoro</cp:lastModifiedBy>
  <dcterms:created xsi:type="dcterms:W3CDTF">2012-12-25T21:28:02Z</dcterms:created>
  <dcterms:modified xsi:type="dcterms:W3CDTF">2013-08-12T19:19:12Z</dcterms:modified>
  <cp:category/>
  <cp:version/>
  <cp:contentType/>
  <cp:contentStatus/>
</cp:coreProperties>
</file>